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1840" windowHeight="10230"/>
  </bookViews>
  <sheets>
    <sheet name="PL 19 dezenas com 10 fixas" sheetId="1" r:id="rId1"/>
  </sheets>
  <calcPr calcId="145621"/>
</workbook>
</file>

<file path=xl/calcChain.xml><?xml version="1.0" encoding="utf-8"?>
<calcChain xmlns="http://schemas.openxmlformats.org/spreadsheetml/2006/main">
  <c r="AF29" i="1" l="1"/>
  <c r="AG29" i="1"/>
  <c r="AH29" i="1"/>
  <c r="AI29" i="1"/>
  <c r="AJ29" i="1"/>
  <c r="AK29" i="1"/>
  <c r="AL29" i="1"/>
  <c r="AM29" i="1"/>
  <c r="AN29" i="1"/>
  <c r="AF31" i="1"/>
  <c r="AG31" i="1"/>
  <c r="AH31" i="1"/>
  <c r="AI31" i="1"/>
  <c r="AJ31" i="1"/>
  <c r="AK31" i="1"/>
  <c r="AL31" i="1"/>
  <c r="AM31" i="1"/>
  <c r="AN31" i="1"/>
  <c r="AO31" i="1"/>
  <c r="AG33" i="1" l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F33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F35" i="1"/>
  <c r="Y7" i="1" l="1"/>
  <c r="S7" i="1"/>
  <c r="AT45" i="1"/>
  <c r="AT44" i="1"/>
  <c r="AT42" i="1"/>
  <c r="AT41" i="1"/>
  <c r="AT38" i="1"/>
  <c r="AT46" i="1"/>
  <c r="AT43" i="1"/>
  <c r="AS42" i="1"/>
  <c r="AS41" i="1"/>
  <c r="AT39" i="1"/>
  <c r="AS46" i="1"/>
  <c r="AS44" i="1"/>
  <c r="AR42" i="1"/>
  <c r="AS39" i="1"/>
  <c r="AS38" i="1"/>
  <c r="AS45" i="1"/>
  <c r="AR44" i="1"/>
  <c r="AS43" i="1"/>
  <c r="AQ42" i="1"/>
  <c r="AT40" i="1"/>
  <c r="AR46" i="1"/>
  <c r="AR45" i="1"/>
  <c r="AR41" i="1"/>
  <c r="AS40" i="1"/>
  <c r="AR39" i="1"/>
  <c r="AQ46" i="1"/>
  <c r="AQ45" i="1"/>
  <c r="AR43" i="1"/>
  <c r="AR40" i="1"/>
  <c r="AR38" i="1"/>
  <c r="AP46" i="1"/>
  <c r="AQ44" i="1"/>
  <c r="AQ43" i="1"/>
  <c r="AQ41" i="1"/>
  <c r="AQ40" i="1"/>
  <c r="AP45" i="1"/>
  <c r="AP44" i="1"/>
  <c r="AP43" i="1"/>
  <c r="AQ39" i="1"/>
  <c r="AQ38" i="1"/>
  <c r="AP42" i="1"/>
  <c r="AP41" i="1"/>
  <c r="AP40" i="1"/>
  <c r="AP39" i="1"/>
  <c r="AP38" i="1"/>
  <c r="AF45" i="1"/>
  <c r="AG45" i="1"/>
  <c r="AG46" i="1" s="1"/>
  <c r="AH45" i="1"/>
  <c r="AH46" i="1" s="1"/>
  <c r="AI45" i="1"/>
  <c r="AI46" i="1" s="1"/>
  <c r="AJ45" i="1"/>
  <c r="AJ46" i="1" s="1"/>
  <c r="AK45" i="1"/>
  <c r="AK46" i="1" s="1"/>
  <c r="AL45" i="1"/>
  <c r="AL46" i="1" s="1"/>
  <c r="AM45" i="1"/>
  <c r="AM46" i="1" s="1"/>
  <c r="AN45" i="1"/>
  <c r="AN46" i="1" s="1"/>
  <c r="AO45" i="1"/>
  <c r="AO46" i="1" s="1"/>
  <c r="AF44" i="1"/>
  <c r="AG44" i="1"/>
  <c r="AH44" i="1"/>
  <c r="AI44" i="1"/>
  <c r="AJ44" i="1"/>
  <c r="AK44" i="1"/>
  <c r="AL44" i="1"/>
  <c r="AM44" i="1"/>
  <c r="AN44" i="1"/>
  <c r="AO44" i="1"/>
  <c r="AF43" i="1"/>
  <c r="AG43" i="1"/>
  <c r="AH43" i="1"/>
  <c r="AI43" i="1"/>
  <c r="AJ43" i="1"/>
  <c r="AK43" i="1"/>
  <c r="AL43" i="1"/>
  <c r="AM43" i="1"/>
  <c r="AN43" i="1"/>
  <c r="AO43" i="1"/>
  <c r="AF42" i="1"/>
  <c r="AG42" i="1"/>
  <c r="AH42" i="1"/>
  <c r="AI42" i="1"/>
  <c r="AJ42" i="1"/>
  <c r="AK42" i="1"/>
  <c r="AL42" i="1"/>
  <c r="AM42" i="1"/>
  <c r="AN42" i="1"/>
  <c r="AO42" i="1"/>
  <c r="AF41" i="1"/>
  <c r="AG41" i="1"/>
  <c r="AH41" i="1"/>
  <c r="AI41" i="1"/>
  <c r="AJ41" i="1"/>
  <c r="AK41" i="1"/>
  <c r="AL41" i="1"/>
  <c r="AM41" i="1"/>
  <c r="AN41" i="1"/>
  <c r="AO41" i="1"/>
  <c r="AF40" i="1"/>
  <c r="AG40" i="1"/>
  <c r="AH40" i="1"/>
  <c r="AI40" i="1"/>
  <c r="AJ40" i="1"/>
  <c r="AK40" i="1"/>
  <c r="AL40" i="1"/>
  <c r="AM40" i="1"/>
  <c r="AN40" i="1"/>
  <c r="AO40" i="1"/>
  <c r="AF39" i="1"/>
  <c r="AG39" i="1"/>
  <c r="AH39" i="1"/>
  <c r="AI39" i="1"/>
  <c r="AJ39" i="1"/>
  <c r="AK39" i="1"/>
  <c r="AL39" i="1"/>
  <c r="AM39" i="1"/>
  <c r="AN39" i="1"/>
  <c r="AO39" i="1"/>
  <c r="AF38" i="1"/>
  <c r="AG38" i="1"/>
  <c r="AH38" i="1"/>
  <c r="AI38" i="1"/>
  <c r="AJ38" i="1"/>
  <c r="AK38" i="1"/>
  <c r="AL38" i="1"/>
  <c r="AM38" i="1"/>
  <c r="AN38" i="1"/>
  <c r="AO38" i="1"/>
  <c r="F14" i="1" l="1"/>
  <c r="J14" i="1"/>
  <c r="N14" i="1"/>
  <c r="R14" i="1"/>
  <c r="K14" i="1"/>
  <c r="S14" i="1"/>
  <c r="G14" i="1"/>
  <c r="O14" i="1"/>
  <c r="H14" i="1"/>
  <c r="L14" i="1"/>
  <c r="P14" i="1"/>
  <c r="E14" i="1"/>
  <c r="I14" i="1"/>
  <c r="M14" i="1"/>
  <c r="Q14" i="1"/>
  <c r="F16" i="1"/>
  <c r="J16" i="1"/>
  <c r="N16" i="1"/>
  <c r="R16" i="1"/>
  <c r="G16" i="1"/>
  <c r="K16" i="1"/>
  <c r="O16" i="1"/>
  <c r="S16" i="1"/>
  <c r="H16" i="1"/>
  <c r="L16" i="1"/>
  <c r="P16" i="1"/>
  <c r="E16" i="1"/>
  <c r="I16" i="1"/>
  <c r="M16" i="1"/>
  <c r="Q16" i="1"/>
  <c r="H18" i="1"/>
  <c r="L18" i="1"/>
  <c r="P18" i="1"/>
  <c r="E18" i="1"/>
  <c r="I18" i="1"/>
  <c r="M18" i="1"/>
  <c r="Q18" i="1"/>
  <c r="F18" i="1"/>
  <c r="J18" i="1"/>
  <c r="N18" i="1"/>
  <c r="R18" i="1"/>
  <c r="G18" i="1"/>
  <c r="K18" i="1"/>
  <c r="O18" i="1"/>
  <c r="S18" i="1"/>
  <c r="F20" i="1"/>
  <c r="J20" i="1"/>
  <c r="N20" i="1"/>
  <c r="R20" i="1"/>
  <c r="G20" i="1"/>
  <c r="K20" i="1"/>
  <c r="O20" i="1"/>
  <c r="S20" i="1"/>
  <c r="H20" i="1"/>
  <c r="L20" i="1"/>
  <c r="P20" i="1"/>
  <c r="E20" i="1"/>
  <c r="I20" i="1"/>
  <c r="M20" i="1"/>
  <c r="Q20" i="1"/>
  <c r="E15" i="1"/>
  <c r="I15" i="1"/>
  <c r="M15" i="1"/>
  <c r="Q15" i="1"/>
  <c r="F15" i="1"/>
  <c r="J15" i="1"/>
  <c r="N15" i="1"/>
  <c r="R15" i="1"/>
  <c r="G15" i="1"/>
  <c r="K15" i="1"/>
  <c r="O15" i="1"/>
  <c r="S15" i="1"/>
  <c r="H15" i="1"/>
  <c r="L15" i="1"/>
  <c r="P15" i="1"/>
  <c r="G17" i="1"/>
  <c r="K17" i="1"/>
  <c r="O17" i="1"/>
  <c r="S17" i="1"/>
  <c r="H17" i="1"/>
  <c r="L17" i="1"/>
  <c r="P17" i="1"/>
  <c r="E17" i="1"/>
  <c r="I17" i="1"/>
  <c r="M17" i="1"/>
  <c r="Q17" i="1"/>
  <c r="F17" i="1"/>
  <c r="J17" i="1"/>
  <c r="N17" i="1"/>
  <c r="R17" i="1"/>
  <c r="E19" i="1"/>
  <c r="I19" i="1"/>
  <c r="M19" i="1"/>
  <c r="Q19" i="1"/>
  <c r="F19" i="1"/>
  <c r="J19" i="1"/>
  <c r="N19" i="1"/>
  <c r="R19" i="1"/>
  <c r="G19" i="1"/>
  <c r="K19" i="1"/>
  <c r="O19" i="1"/>
  <c r="S19" i="1"/>
  <c r="H19" i="1"/>
  <c r="L19" i="1"/>
  <c r="P19" i="1"/>
  <c r="AF46" i="1"/>
  <c r="G21" i="1"/>
  <c r="K21" i="1"/>
  <c r="O21" i="1"/>
  <c r="S21" i="1"/>
  <c r="H21" i="1"/>
  <c r="L21" i="1"/>
  <c r="P21" i="1"/>
  <c r="E21" i="1"/>
  <c r="I21" i="1"/>
  <c r="M21" i="1"/>
  <c r="Q21" i="1"/>
  <c r="F21" i="1"/>
  <c r="J21" i="1"/>
  <c r="N21" i="1"/>
  <c r="R21" i="1"/>
  <c r="AZ38" i="1" l="1"/>
  <c r="BD38" i="1"/>
  <c r="BH38" i="1"/>
  <c r="AV38" i="1"/>
  <c r="AW38" i="1"/>
  <c r="BA38" i="1"/>
  <c r="BE38" i="1"/>
  <c r="BI38" i="1"/>
  <c r="AX38" i="1"/>
  <c r="BB38" i="1"/>
  <c r="BF38" i="1"/>
  <c r="BJ38" i="1"/>
  <c r="AY38" i="1"/>
  <c r="BC38" i="1"/>
  <c r="BG38" i="1"/>
  <c r="AY43" i="1"/>
  <c r="BC43" i="1"/>
  <c r="BG43" i="1"/>
  <c r="AV43" i="1"/>
  <c r="AZ43" i="1"/>
  <c r="BD43" i="1"/>
  <c r="BH43" i="1"/>
  <c r="AW43" i="1"/>
  <c r="BA43" i="1"/>
  <c r="BE43" i="1"/>
  <c r="BI43" i="1"/>
  <c r="AX43" i="1"/>
  <c r="BB43" i="1"/>
  <c r="BF43" i="1"/>
  <c r="BJ43" i="1"/>
  <c r="AW41" i="1"/>
  <c r="BA41" i="1"/>
  <c r="BE41" i="1"/>
  <c r="BI41" i="1"/>
  <c r="AX41" i="1"/>
  <c r="BB41" i="1"/>
  <c r="BF41" i="1"/>
  <c r="BJ41" i="1"/>
  <c r="AY41" i="1"/>
  <c r="BC41" i="1"/>
  <c r="BG41" i="1"/>
  <c r="AV41" i="1"/>
  <c r="AZ41" i="1"/>
  <c r="BD41" i="1"/>
  <c r="BH41" i="1"/>
  <c r="AV40" i="1"/>
  <c r="AZ40" i="1"/>
  <c r="BD40" i="1"/>
  <c r="BH40" i="1"/>
  <c r="AW40" i="1"/>
  <c r="BA40" i="1"/>
  <c r="BE40" i="1"/>
  <c r="BI40" i="1"/>
  <c r="AX40" i="1"/>
  <c r="BB40" i="1"/>
  <c r="BF40" i="1"/>
  <c r="BJ40" i="1"/>
  <c r="AY40" i="1"/>
  <c r="BC40" i="1"/>
  <c r="BG40" i="1"/>
  <c r="AW45" i="1"/>
  <c r="BA45" i="1"/>
  <c r="BE45" i="1"/>
  <c r="BI45" i="1"/>
  <c r="AX45" i="1"/>
  <c r="BB45" i="1"/>
  <c r="BF45" i="1"/>
  <c r="BJ45" i="1"/>
  <c r="AY45" i="1"/>
  <c r="BC45" i="1"/>
  <c r="BG45" i="1"/>
  <c r="AV45" i="1"/>
  <c r="AZ45" i="1"/>
  <c r="BD45" i="1"/>
  <c r="BH45" i="1"/>
  <c r="AX42" i="1"/>
  <c r="BB42" i="1"/>
  <c r="BF42" i="1"/>
  <c r="BJ42" i="1"/>
  <c r="AY42" i="1"/>
  <c r="BC42" i="1"/>
  <c r="BG42" i="1"/>
  <c r="AV42" i="1"/>
  <c r="AZ42" i="1"/>
  <c r="BD42" i="1"/>
  <c r="BH42" i="1"/>
  <c r="AW42" i="1"/>
  <c r="BA42" i="1"/>
  <c r="BE42" i="1"/>
  <c r="BI42" i="1"/>
  <c r="AY39" i="1"/>
  <c r="BC39" i="1"/>
  <c r="BG39" i="1"/>
  <c r="AV39" i="1"/>
  <c r="AZ39" i="1"/>
  <c r="BD39" i="1"/>
  <c r="BH39" i="1"/>
  <c r="AW39" i="1"/>
  <c r="BA39" i="1"/>
  <c r="BE39" i="1"/>
  <c r="BI39" i="1"/>
  <c r="AX39" i="1"/>
  <c r="BB39" i="1"/>
  <c r="BF39" i="1"/>
  <c r="BJ39" i="1"/>
  <c r="AV44" i="1"/>
  <c r="AZ44" i="1"/>
  <c r="BD44" i="1"/>
  <c r="BH44" i="1"/>
  <c r="AW44" i="1"/>
  <c r="BA44" i="1"/>
  <c r="BE44" i="1"/>
  <c r="BI44" i="1"/>
  <c r="AX44" i="1"/>
  <c r="BB44" i="1"/>
  <c r="BF44" i="1"/>
  <c r="BJ44" i="1"/>
  <c r="AY44" i="1"/>
  <c r="BC44" i="1"/>
  <c r="BG44" i="1"/>
  <c r="H22" i="1"/>
  <c r="L22" i="1"/>
  <c r="P22" i="1"/>
  <c r="E22" i="1"/>
  <c r="I22" i="1"/>
  <c r="M22" i="1"/>
  <c r="Q22" i="1"/>
  <c r="F22" i="1"/>
  <c r="J22" i="1"/>
  <c r="N22" i="1"/>
  <c r="R22" i="1"/>
  <c r="G22" i="1"/>
  <c r="K22" i="1"/>
  <c r="O22" i="1"/>
  <c r="S22" i="1"/>
  <c r="AX46" i="1" l="1"/>
  <c r="BB46" i="1"/>
  <c r="BF46" i="1"/>
  <c r="BJ46" i="1"/>
  <c r="AY46" i="1"/>
  <c r="BC46" i="1"/>
  <c r="BG46" i="1"/>
  <c r="AV46" i="1"/>
  <c r="AZ46" i="1"/>
  <c r="BD46" i="1"/>
  <c r="BH46" i="1"/>
  <c r="AW46" i="1"/>
  <c r="BA46" i="1"/>
  <c r="BE46" i="1"/>
  <c r="BI46" i="1"/>
  <c r="T21" i="1"/>
  <c r="T14" i="1"/>
  <c r="T18" i="1"/>
  <c r="T19" i="1"/>
  <c r="T20" i="1"/>
  <c r="T15" i="1"/>
  <c r="T16" i="1"/>
  <c r="T17" i="1"/>
  <c r="T22" i="1" l="1"/>
  <c r="K26" i="1" s="1"/>
  <c r="E26" i="1" l="1"/>
  <c r="I26" i="1"/>
  <c r="G26" i="1"/>
  <c r="C26" i="1"/>
  <c r="S25" i="1" l="1"/>
  <c r="S26" i="1" s="1"/>
  <c r="N26" i="1" s="1"/>
</calcChain>
</file>

<file path=xl/sharedStrings.xml><?xml version="1.0" encoding="utf-8"?>
<sst xmlns="http://schemas.openxmlformats.org/spreadsheetml/2006/main" count="16" uniqueCount="16">
  <si>
    <t>DIGITE 10 DEZENAS FIXAS</t>
  </si>
  <si>
    <t>DIGITE 9 DEZENAS VARIÁVEIS</t>
  </si>
  <si>
    <t>JOGOS</t>
  </si>
  <si>
    <t>FECHAMENTO 15 DEZENAS</t>
  </si>
  <si>
    <t>PONTOS</t>
  </si>
  <si>
    <t>CONFERIDOR</t>
  </si>
  <si>
    <t>ACERTOS VARIÁVEIS</t>
  </si>
  <si>
    <t>ACERTOS  FIXAS</t>
  </si>
  <si>
    <t>DEZENAS UTILIZADAS</t>
  </si>
  <si>
    <t>VALOR DOS PRÊMIOS</t>
  </si>
  <si>
    <t>DESEMPENHO</t>
  </si>
  <si>
    <t>TOTAL DE PRÊMIOS</t>
  </si>
  <si>
    <t>INVESTIMENTO</t>
  </si>
  <si>
    <t>PLANILHAS LOTOCERTA</t>
  </si>
  <si>
    <t xml:space="preserve">PLANILHA LOTOFÁCIL 19 DEZENAS COM 10 FIXAS </t>
  </si>
  <si>
    <t>MAIS PLANILHAS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</si>
</sst>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0" fillId="0" borderId="18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18" fillId="38" borderId="10" xfId="0" applyFont="1" applyFill="1" applyBorder="1" applyAlignment="1" applyProtection="1">
      <alignment horizontal="center"/>
      <protection hidden="1"/>
    </xf>
    <xf numFmtId="0" fontId="0" fillId="41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0" fillId="42" borderId="10" xfId="0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locked="0" hidden="1"/>
    </xf>
    <xf numFmtId="0" fontId="16" fillId="40" borderId="10" xfId="0" applyFont="1" applyFill="1" applyBorder="1" applyAlignment="1" applyProtection="1">
      <alignment horizontal="center"/>
      <protection hidden="1"/>
    </xf>
    <xf numFmtId="0" fontId="16" fillId="39" borderId="10" xfId="0" applyFont="1" applyFill="1" applyBorder="1" applyAlignment="1" applyProtection="1">
      <alignment horizontal="center"/>
      <protection hidden="1"/>
    </xf>
    <xf numFmtId="0" fontId="13" fillId="34" borderId="10" xfId="0" applyFont="1" applyFill="1" applyBorder="1" applyAlignment="1" applyProtection="1">
      <alignment horizontal="center"/>
      <protection hidden="1"/>
    </xf>
    <xf numFmtId="0" fontId="0" fillId="43" borderId="10" xfId="0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13" fillId="34" borderId="11" xfId="0" applyFont="1" applyFill="1" applyBorder="1" applyAlignment="1" applyProtection="1">
      <alignment horizontal="center"/>
      <protection hidden="1"/>
    </xf>
    <xf numFmtId="0" fontId="13" fillId="34" borderId="12" xfId="0" applyFont="1" applyFill="1" applyBorder="1" applyAlignment="1" applyProtection="1">
      <alignment horizontal="center"/>
      <protection hidden="1"/>
    </xf>
    <xf numFmtId="0" fontId="13" fillId="34" borderId="13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17" fillId="34" borderId="10" xfId="0" applyFont="1" applyFill="1" applyBorder="1" applyAlignment="1" applyProtection="1">
      <alignment horizontal="center"/>
      <protection hidden="1"/>
    </xf>
    <xf numFmtId="0" fontId="19" fillId="34" borderId="10" xfId="0" applyFont="1" applyFill="1" applyBorder="1" applyAlignment="1" applyProtection="1">
      <alignment horizontal="center"/>
      <protection hidden="1"/>
    </xf>
    <xf numFmtId="44" fontId="0" fillId="0" borderId="10" xfId="42" applyFont="1" applyBorder="1" applyAlignment="1" applyProtection="1">
      <alignment horizontal="center"/>
      <protection locked="0" hidden="1"/>
    </xf>
    <xf numFmtId="0" fontId="0" fillId="38" borderId="10" xfId="0" applyFill="1" applyBorder="1" applyAlignment="1" applyProtection="1">
      <alignment horizontal="center"/>
      <protection hidden="1"/>
    </xf>
    <xf numFmtId="0" fontId="20" fillId="34" borderId="16" xfId="43" applyFont="1" applyFill="1" applyBorder="1" applyAlignment="1" applyProtection="1">
      <alignment horizontal="center" vertical="center"/>
      <protection hidden="1"/>
    </xf>
    <xf numFmtId="0" fontId="20" fillId="34" borderId="14" xfId="43" applyFont="1" applyFill="1" applyBorder="1" applyAlignment="1" applyProtection="1">
      <alignment horizontal="center" vertical="center"/>
      <protection hidden="1"/>
    </xf>
    <xf numFmtId="0" fontId="20" fillId="34" borderId="17" xfId="43" applyFont="1" applyFill="1" applyBorder="1" applyAlignment="1" applyProtection="1">
      <alignment horizontal="center" vertical="center"/>
      <protection hidden="1"/>
    </xf>
    <xf numFmtId="0" fontId="20" fillId="34" borderId="19" xfId="43" applyFont="1" applyFill="1" applyBorder="1" applyAlignment="1" applyProtection="1">
      <alignment horizontal="center" vertical="center"/>
      <protection hidden="1"/>
    </xf>
    <xf numFmtId="0" fontId="20" fillId="34" borderId="20" xfId="43" applyFont="1" applyFill="1" applyBorder="1" applyAlignment="1" applyProtection="1">
      <alignment horizontal="center" vertical="center"/>
      <protection hidden="1"/>
    </xf>
    <xf numFmtId="0" fontId="20" fillId="34" borderId="21" xfId="43" applyFont="1" applyFill="1" applyBorder="1" applyAlignment="1" applyProtection="1">
      <alignment horizontal="center" vertical="center"/>
      <protection hidden="1"/>
    </xf>
    <xf numFmtId="0" fontId="20" fillId="34" borderId="16" xfId="0" applyFont="1" applyFill="1" applyBorder="1" applyAlignment="1" applyProtection="1">
      <alignment horizontal="center" vertical="center"/>
      <protection hidden="1"/>
    </xf>
    <xf numFmtId="0" fontId="20" fillId="34" borderId="14" xfId="0" applyFont="1" applyFill="1" applyBorder="1" applyAlignment="1" applyProtection="1">
      <alignment horizontal="center" vertical="center"/>
      <protection hidden="1"/>
    </xf>
    <xf numFmtId="0" fontId="20" fillId="34" borderId="17" xfId="0" applyFont="1" applyFill="1" applyBorder="1" applyAlignment="1" applyProtection="1">
      <alignment horizontal="center" vertical="center"/>
      <protection hidden="1"/>
    </xf>
    <xf numFmtId="0" fontId="20" fillId="34" borderId="19" xfId="0" applyFont="1" applyFill="1" applyBorder="1" applyAlignment="1" applyProtection="1">
      <alignment horizontal="center" vertical="center"/>
      <protection hidden="1"/>
    </xf>
    <xf numFmtId="0" fontId="20" fillId="34" borderId="20" xfId="0" applyFont="1" applyFill="1" applyBorder="1" applyAlignment="1" applyProtection="1">
      <alignment horizontal="center" vertical="center"/>
      <protection hidden="1"/>
    </xf>
    <xf numFmtId="0" fontId="20" fillId="34" borderId="21" xfId="0" applyFont="1" applyFill="1" applyBorder="1" applyAlignment="1" applyProtection="1">
      <alignment horizontal="center" vertical="center"/>
      <protection hidden="1"/>
    </xf>
    <xf numFmtId="44" fontId="0" fillId="0" borderId="10" xfId="42" applyFont="1" applyBorder="1" applyAlignment="1" applyProtection="1">
      <alignment horizontal="center"/>
      <protection hidden="1"/>
    </xf>
    <xf numFmtId="0" fontId="21" fillId="44" borderId="16" xfId="43" applyFill="1" applyBorder="1" applyAlignment="1" applyProtection="1">
      <alignment horizontal="center" vertical="center"/>
      <protection hidden="1"/>
    </xf>
    <xf numFmtId="0" fontId="21" fillId="44" borderId="14" xfId="43" applyFill="1" applyBorder="1" applyAlignment="1" applyProtection="1">
      <alignment horizontal="center" vertical="center"/>
      <protection hidden="1"/>
    </xf>
    <xf numFmtId="0" fontId="21" fillId="44" borderId="17" xfId="43" applyFill="1" applyBorder="1" applyAlignment="1" applyProtection="1">
      <alignment horizontal="center" vertical="center"/>
      <protection hidden="1"/>
    </xf>
    <xf numFmtId="0" fontId="21" fillId="44" borderId="15" xfId="43" applyFill="1" applyBorder="1" applyAlignment="1" applyProtection="1">
      <alignment horizontal="center" vertical="center"/>
      <protection hidden="1"/>
    </xf>
    <xf numFmtId="0" fontId="21" fillId="44" borderId="0" xfId="43" applyFill="1" applyBorder="1" applyAlignment="1" applyProtection="1">
      <alignment horizontal="center" vertical="center"/>
      <protection hidden="1"/>
    </xf>
    <xf numFmtId="0" fontId="21" fillId="44" borderId="18" xfId="43" applyFill="1" applyBorder="1" applyAlignment="1" applyProtection="1">
      <alignment horizontal="center" vertical="center"/>
      <protection hidden="1"/>
    </xf>
    <xf numFmtId="0" fontId="21" fillId="44" borderId="19" xfId="43" applyFill="1" applyBorder="1" applyAlignment="1" applyProtection="1">
      <alignment horizontal="center" vertical="center"/>
      <protection hidden="1"/>
    </xf>
    <xf numFmtId="0" fontId="21" fillId="44" borderId="20" xfId="43" applyFill="1" applyBorder="1" applyAlignment="1" applyProtection="1">
      <alignment horizontal="center" vertical="center"/>
      <protection hidden="1"/>
    </xf>
    <xf numFmtId="0" fontId="21" fillId="44" borderId="21" xfId="43" applyFill="1" applyBorder="1" applyAlignment="1" applyProtection="1">
      <alignment horizontal="center" vertical="center"/>
      <protection hidden="1"/>
    </xf>
    <xf numFmtId="0" fontId="17" fillId="34" borderId="11" xfId="0" applyFont="1" applyFill="1" applyBorder="1" applyAlignment="1" applyProtection="1">
      <alignment horizontal="center"/>
      <protection hidden="1"/>
    </xf>
    <xf numFmtId="0" fontId="17" fillId="34" borderId="12" xfId="0" applyFont="1" applyFill="1" applyBorder="1" applyAlignment="1" applyProtection="1">
      <alignment horizontal="center"/>
      <protection hidden="1"/>
    </xf>
    <xf numFmtId="0" fontId="17" fillId="34" borderId="13" xfId="0" applyFont="1" applyFill="1" applyBorder="1" applyAlignment="1" applyProtection="1">
      <alignment horizontal="center"/>
      <protection hidden="1"/>
    </xf>
    <xf numFmtId="0" fontId="0" fillId="41" borderId="10" xfId="0" applyFill="1" applyBorder="1" applyAlignment="1" applyProtection="1">
      <alignment horizontal="center"/>
      <protection hidden="1"/>
    </xf>
    <xf numFmtId="0" fontId="17" fillId="36" borderId="10" xfId="0" applyFont="1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17" fillId="42" borderId="10" xfId="0" applyFont="1" applyFill="1" applyBorder="1" applyAlignment="1" applyProtection="1">
      <alignment horizontal="center"/>
      <protection hidden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2"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otocerta.com.br/criar-uma-conta-lotocerta/" TargetMode="External"/><Relationship Id="rId1" Type="http://schemas.openxmlformats.org/officeDocument/2006/relationships/hyperlink" Target="https://www.lotocerta.com.br/criar-uma-conta-lotoce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8"/>
  <sheetViews>
    <sheetView showGridLines="0" showRowColHeaders="0" tabSelected="1" workbookViewId="0">
      <selection activeCell="I30" sqref="I30"/>
    </sheetView>
  </sheetViews>
  <sheetFormatPr defaultColWidth="4.7109375" defaultRowHeight="15" x14ac:dyDescent="0.25"/>
  <cols>
    <col min="1" max="29" width="4.7109375" style="5"/>
    <col min="30" max="31" width="4.7109375" style="4"/>
    <col min="32" max="62" width="0" style="5" hidden="1" customWidth="1"/>
    <col min="63" max="16384" width="4.7109375" style="5"/>
  </cols>
  <sheetData>
    <row r="2" spans="2:3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1" x14ac:dyDescent="0.25">
      <c r="B3" s="6"/>
      <c r="C3" s="46" t="s">
        <v>13</v>
      </c>
      <c r="D3" s="47"/>
      <c r="E3" s="47"/>
      <c r="F3" s="47"/>
      <c r="G3" s="47"/>
      <c r="H3" s="47"/>
      <c r="I3" s="47"/>
      <c r="J3" s="48"/>
      <c r="K3" s="52" t="s">
        <v>14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  <c r="AD3" s="7"/>
    </row>
    <row r="4" spans="2:31" x14ac:dyDescent="0.25">
      <c r="B4" s="6"/>
      <c r="C4" s="49"/>
      <c r="D4" s="50"/>
      <c r="E4" s="50"/>
      <c r="F4" s="50"/>
      <c r="G4" s="50"/>
      <c r="H4" s="50"/>
      <c r="I4" s="50"/>
      <c r="J4" s="51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7"/>
    </row>
    <row r="5" spans="2:31" x14ac:dyDescent="0.25"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</row>
    <row r="6" spans="2:31" x14ac:dyDescent="0.25">
      <c r="B6" s="6"/>
      <c r="C6" s="30" t="s">
        <v>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8"/>
      <c r="S6" s="30" t="s">
        <v>7</v>
      </c>
      <c r="T6" s="30"/>
      <c r="U6" s="30"/>
      <c r="V6" s="30"/>
      <c r="W6" s="30"/>
      <c r="X6" s="8"/>
      <c r="Y6" s="33" t="s">
        <v>6</v>
      </c>
      <c r="Z6" s="34"/>
      <c r="AA6" s="34"/>
      <c r="AB6" s="34"/>
      <c r="AC6" s="35"/>
      <c r="AD6" s="9"/>
      <c r="AE6" s="10"/>
    </row>
    <row r="7" spans="2:31" x14ac:dyDescent="0.25">
      <c r="B7" s="6"/>
      <c r="C7" s="27">
        <v>4</v>
      </c>
      <c r="D7" s="27">
        <v>5</v>
      </c>
      <c r="E7" s="27">
        <v>6</v>
      </c>
      <c r="F7" s="27">
        <v>7</v>
      </c>
      <c r="G7" s="27">
        <v>11</v>
      </c>
      <c r="H7" s="27">
        <v>13</v>
      </c>
      <c r="I7" s="27">
        <v>14</v>
      </c>
      <c r="J7" s="27">
        <v>15</v>
      </c>
      <c r="K7" s="27">
        <v>16</v>
      </c>
      <c r="L7" s="27">
        <v>17</v>
      </c>
      <c r="M7" s="27">
        <v>18</v>
      </c>
      <c r="N7" s="27">
        <v>20</v>
      </c>
      <c r="O7" s="27">
        <v>21</v>
      </c>
      <c r="P7" s="27">
        <v>22</v>
      </c>
      <c r="Q7" s="27">
        <v>25</v>
      </c>
      <c r="R7" s="8"/>
      <c r="S7" s="36">
        <f>SUMIF(AF35:AT35,1)</f>
        <v>10</v>
      </c>
      <c r="T7" s="36"/>
      <c r="U7" s="36"/>
      <c r="V7" s="36"/>
      <c r="W7" s="36"/>
      <c r="X7" s="8"/>
      <c r="Y7" s="37">
        <f>SUMIF(AF33:AT33,1)</f>
        <v>5</v>
      </c>
      <c r="Z7" s="38"/>
      <c r="AA7" s="38"/>
      <c r="AB7" s="38"/>
      <c r="AC7" s="39"/>
      <c r="AD7" s="7"/>
      <c r="AE7" s="12"/>
    </row>
    <row r="8" spans="2:31" x14ac:dyDescent="0.25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7"/>
    </row>
    <row r="9" spans="2:31" x14ac:dyDescent="0.25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</row>
    <row r="10" spans="2:31" x14ac:dyDescent="0.25">
      <c r="B10" s="6"/>
      <c r="C10" s="28" t="s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8"/>
      <c r="N10" s="29" t="s">
        <v>1</v>
      </c>
      <c r="O10" s="29"/>
      <c r="P10" s="29"/>
      <c r="Q10" s="29"/>
      <c r="R10" s="29"/>
      <c r="S10" s="29"/>
      <c r="T10" s="29"/>
      <c r="U10" s="29"/>
      <c r="V10" s="29"/>
      <c r="W10" s="8"/>
      <c r="X10" s="8"/>
      <c r="Y10" s="42" t="s">
        <v>8</v>
      </c>
      <c r="Z10" s="42"/>
      <c r="AA10" s="42"/>
      <c r="AB10" s="42"/>
      <c r="AC10" s="42"/>
      <c r="AD10" s="13"/>
      <c r="AE10" s="14"/>
    </row>
    <row r="11" spans="2:31" x14ac:dyDescent="0.25">
      <c r="B11" s="6"/>
      <c r="C11" s="27">
        <v>4</v>
      </c>
      <c r="D11" s="27">
        <v>5</v>
      </c>
      <c r="E11" s="27">
        <v>6</v>
      </c>
      <c r="F11" s="27">
        <v>7</v>
      </c>
      <c r="G11" s="27">
        <v>11</v>
      </c>
      <c r="H11" s="27">
        <v>13</v>
      </c>
      <c r="I11" s="27">
        <v>14</v>
      </c>
      <c r="J11" s="27">
        <v>15</v>
      </c>
      <c r="K11" s="27">
        <v>16</v>
      </c>
      <c r="L11" s="27">
        <v>17</v>
      </c>
      <c r="M11" s="8"/>
      <c r="N11" s="27">
        <v>18</v>
      </c>
      <c r="O11" s="27">
        <v>19</v>
      </c>
      <c r="P11" s="27">
        <v>20</v>
      </c>
      <c r="Q11" s="27">
        <v>21</v>
      </c>
      <c r="R11" s="27">
        <v>22</v>
      </c>
      <c r="S11" s="27">
        <v>23</v>
      </c>
      <c r="T11" s="27">
        <v>24</v>
      </c>
      <c r="U11" s="27">
        <v>25</v>
      </c>
      <c r="V11" s="27">
        <v>1</v>
      </c>
      <c r="W11" s="8"/>
      <c r="X11" s="8"/>
      <c r="Y11" s="11">
        <v>1</v>
      </c>
      <c r="Z11" s="11">
        <v>2</v>
      </c>
      <c r="AA11" s="11">
        <v>3</v>
      </c>
      <c r="AB11" s="11">
        <v>4</v>
      </c>
      <c r="AC11" s="11">
        <v>5</v>
      </c>
      <c r="AD11" s="15"/>
      <c r="AE11" s="16"/>
    </row>
    <row r="12" spans="2:31" x14ac:dyDescent="0.25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1">
        <v>6</v>
      </c>
      <c r="Z12" s="11">
        <v>7</v>
      </c>
      <c r="AA12" s="11">
        <v>8</v>
      </c>
      <c r="AB12" s="11">
        <v>9</v>
      </c>
      <c r="AC12" s="11">
        <v>10</v>
      </c>
      <c r="AD12" s="15"/>
      <c r="AE12" s="16"/>
    </row>
    <row r="13" spans="2:31" x14ac:dyDescent="0.25">
      <c r="B13" s="6"/>
      <c r="C13" s="30" t="s">
        <v>2</v>
      </c>
      <c r="D13" s="30"/>
      <c r="E13" s="33" t="s">
        <v>3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0" t="s">
        <v>4</v>
      </c>
      <c r="U13" s="30"/>
      <c r="V13" s="30"/>
      <c r="W13" s="8"/>
      <c r="X13" s="8"/>
      <c r="Y13" s="11">
        <v>11</v>
      </c>
      <c r="Z13" s="11">
        <v>12</v>
      </c>
      <c r="AA13" s="11">
        <v>13</v>
      </c>
      <c r="AB13" s="11">
        <v>14</v>
      </c>
      <c r="AC13" s="11">
        <v>15</v>
      </c>
      <c r="AD13" s="15"/>
      <c r="AE13" s="16"/>
    </row>
    <row r="14" spans="2:31" x14ac:dyDescent="0.25">
      <c r="B14" s="6"/>
      <c r="C14" s="32">
        <v>1</v>
      </c>
      <c r="D14" s="32"/>
      <c r="E14" s="11">
        <f t="shared" ref="E14:E22" si="0">SMALL($AF38:$AT38,AF$48)</f>
        <v>1</v>
      </c>
      <c r="F14" s="11">
        <f t="shared" ref="F14:F22" si="1">SMALL($AF38:$AT38,AG$48)</f>
        <v>4</v>
      </c>
      <c r="G14" s="11">
        <f t="shared" ref="G14:G22" si="2">SMALL($AF38:$AT38,AH$48)</f>
        <v>5</v>
      </c>
      <c r="H14" s="11">
        <f t="shared" ref="H14:H22" si="3">SMALL($AF38:$AT38,AI$48)</f>
        <v>6</v>
      </c>
      <c r="I14" s="11">
        <f t="shared" ref="I14:I22" si="4">SMALL($AF38:$AT38,AJ$48)</f>
        <v>7</v>
      </c>
      <c r="J14" s="11">
        <f t="shared" ref="J14:J22" si="5">SMALL($AF38:$AT38,AK$48)</f>
        <v>11</v>
      </c>
      <c r="K14" s="11">
        <f t="shared" ref="K14:K22" si="6">SMALL($AF38:$AT38,AL$48)</f>
        <v>13</v>
      </c>
      <c r="L14" s="11">
        <f t="shared" ref="L14:L22" si="7">SMALL($AF38:$AT38,AM$48)</f>
        <v>14</v>
      </c>
      <c r="M14" s="11">
        <f t="shared" ref="M14:M22" si="8">SMALL($AF38:$AT38,AN$48)</f>
        <v>15</v>
      </c>
      <c r="N14" s="11">
        <f t="shared" ref="N14:N22" si="9">SMALL($AF38:$AT38,AO$48)</f>
        <v>16</v>
      </c>
      <c r="O14" s="11">
        <f t="shared" ref="O14:O22" si="10">SMALL($AF38:$AT38,AP$48)</f>
        <v>17</v>
      </c>
      <c r="P14" s="11">
        <f t="shared" ref="P14:P22" si="11">SMALL($AF38:$AT38,AQ$48)</f>
        <v>18</v>
      </c>
      <c r="Q14" s="11">
        <f t="shared" ref="Q14:Q22" si="12">SMALL($AF38:$AT38,AR$48)</f>
        <v>19</v>
      </c>
      <c r="R14" s="11">
        <f t="shared" ref="R14:R22" si="13">SMALL($AF38:$AT38,AS$48)</f>
        <v>21</v>
      </c>
      <c r="S14" s="11">
        <f t="shared" ref="S14:S22" si="14">SMALL($AF38:$AT38,AT$48)</f>
        <v>24</v>
      </c>
      <c r="T14" s="31">
        <f t="shared" ref="T14:T22" si="15">SUMIF(AV38:BJ38,1)</f>
        <v>12</v>
      </c>
      <c r="U14" s="31"/>
      <c r="V14" s="31"/>
      <c r="W14" s="8"/>
      <c r="X14" s="8"/>
      <c r="Y14" s="11">
        <v>16</v>
      </c>
      <c r="Z14" s="11">
        <v>17</v>
      </c>
      <c r="AA14" s="11">
        <v>18</v>
      </c>
      <c r="AB14" s="11">
        <v>19</v>
      </c>
      <c r="AC14" s="11">
        <v>20</v>
      </c>
      <c r="AD14" s="15"/>
      <c r="AE14" s="16"/>
    </row>
    <row r="15" spans="2:31" x14ac:dyDescent="0.25">
      <c r="B15" s="6"/>
      <c r="C15" s="32">
        <v>2</v>
      </c>
      <c r="D15" s="32"/>
      <c r="E15" s="11">
        <f t="shared" si="0"/>
        <v>4</v>
      </c>
      <c r="F15" s="11">
        <f t="shared" si="1"/>
        <v>5</v>
      </c>
      <c r="G15" s="11">
        <f t="shared" si="2"/>
        <v>6</v>
      </c>
      <c r="H15" s="11">
        <f t="shared" si="3"/>
        <v>7</v>
      </c>
      <c r="I15" s="11">
        <f t="shared" si="4"/>
        <v>11</v>
      </c>
      <c r="J15" s="11">
        <f t="shared" si="5"/>
        <v>13</v>
      </c>
      <c r="K15" s="11">
        <f t="shared" si="6"/>
        <v>14</v>
      </c>
      <c r="L15" s="11">
        <f t="shared" si="7"/>
        <v>15</v>
      </c>
      <c r="M15" s="11">
        <f t="shared" si="8"/>
        <v>16</v>
      </c>
      <c r="N15" s="11">
        <f t="shared" si="9"/>
        <v>17</v>
      </c>
      <c r="O15" s="11">
        <f t="shared" si="10"/>
        <v>18</v>
      </c>
      <c r="P15" s="11">
        <f t="shared" si="11"/>
        <v>19</v>
      </c>
      <c r="Q15" s="11">
        <f t="shared" si="12"/>
        <v>22</v>
      </c>
      <c r="R15" s="11">
        <f t="shared" si="13"/>
        <v>24</v>
      </c>
      <c r="S15" s="11">
        <f t="shared" si="14"/>
        <v>25</v>
      </c>
      <c r="T15" s="31">
        <f t="shared" si="15"/>
        <v>13</v>
      </c>
      <c r="U15" s="31"/>
      <c r="V15" s="31"/>
      <c r="W15" s="8"/>
      <c r="X15" s="8"/>
      <c r="Y15" s="11">
        <v>21</v>
      </c>
      <c r="Z15" s="11">
        <v>22</v>
      </c>
      <c r="AA15" s="11">
        <v>23</v>
      </c>
      <c r="AB15" s="11">
        <v>24</v>
      </c>
      <c r="AC15" s="11">
        <v>25</v>
      </c>
      <c r="AD15" s="15"/>
      <c r="AE15" s="16"/>
    </row>
    <row r="16" spans="2:31" x14ac:dyDescent="0.25">
      <c r="B16" s="6"/>
      <c r="C16" s="32">
        <v>3</v>
      </c>
      <c r="D16" s="32"/>
      <c r="E16" s="11">
        <f t="shared" si="0"/>
        <v>4</v>
      </c>
      <c r="F16" s="11">
        <f t="shared" si="1"/>
        <v>5</v>
      </c>
      <c r="G16" s="11">
        <f t="shared" si="2"/>
        <v>6</v>
      </c>
      <c r="H16" s="11">
        <f t="shared" si="3"/>
        <v>7</v>
      </c>
      <c r="I16" s="11">
        <f t="shared" si="4"/>
        <v>11</v>
      </c>
      <c r="J16" s="11">
        <f t="shared" si="5"/>
        <v>13</v>
      </c>
      <c r="K16" s="11">
        <f t="shared" si="6"/>
        <v>14</v>
      </c>
      <c r="L16" s="11">
        <f t="shared" si="7"/>
        <v>15</v>
      </c>
      <c r="M16" s="11">
        <f t="shared" si="8"/>
        <v>16</v>
      </c>
      <c r="N16" s="11">
        <f t="shared" si="9"/>
        <v>17</v>
      </c>
      <c r="O16" s="11">
        <f t="shared" si="10"/>
        <v>18</v>
      </c>
      <c r="P16" s="11">
        <f t="shared" si="11"/>
        <v>20</v>
      </c>
      <c r="Q16" s="11">
        <f t="shared" si="12"/>
        <v>21</v>
      </c>
      <c r="R16" s="11">
        <f t="shared" si="13"/>
        <v>22</v>
      </c>
      <c r="S16" s="11">
        <f t="shared" si="14"/>
        <v>23</v>
      </c>
      <c r="T16" s="31">
        <f t="shared" si="15"/>
        <v>14</v>
      </c>
      <c r="U16" s="31"/>
      <c r="V16" s="31"/>
      <c r="W16" s="8"/>
      <c r="X16" s="8"/>
      <c r="Y16" s="8"/>
      <c r="Z16" s="8"/>
      <c r="AA16" s="8"/>
      <c r="AB16" s="8"/>
      <c r="AC16" s="8"/>
      <c r="AD16" s="7"/>
    </row>
    <row r="17" spans="2:41" x14ac:dyDescent="0.25">
      <c r="B17" s="6"/>
      <c r="C17" s="32">
        <v>4</v>
      </c>
      <c r="D17" s="32"/>
      <c r="E17" s="11">
        <f t="shared" si="0"/>
        <v>1</v>
      </c>
      <c r="F17" s="11">
        <f t="shared" si="1"/>
        <v>4</v>
      </c>
      <c r="G17" s="11">
        <f t="shared" si="2"/>
        <v>5</v>
      </c>
      <c r="H17" s="11">
        <f t="shared" si="3"/>
        <v>6</v>
      </c>
      <c r="I17" s="11">
        <f t="shared" si="4"/>
        <v>7</v>
      </c>
      <c r="J17" s="11">
        <f t="shared" si="5"/>
        <v>11</v>
      </c>
      <c r="K17" s="11">
        <f t="shared" si="6"/>
        <v>13</v>
      </c>
      <c r="L17" s="11">
        <f t="shared" si="7"/>
        <v>14</v>
      </c>
      <c r="M17" s="11">
        <f t="shared" si="8"/>
        <v>15</v>
      </c>
      <c r="N17" s="11">
        <f t="shared" si="9"/>
        <v>16</v>
      </c>
      <c r="O17" s="11">
        <f t="shared" si="10"/>
        <v>17</v>
      </c>
      <c r="P17" s="11">
        <f t="shared" si="11"/>
        <v>18</v>
      </c>
      <c r="Q17" s="11">
        <f t="shared" si="12"/>
        <v>20</v>
      </c>
      <c r="R17" s="11">
        <f t="shared" si="13"/>
        <v>22</v>
      </c>
      <c r="S17" s="11">
        <f t="shared" si="14"/>
        <v>25</v>
      </c>
      <c r="T17" s="31">
        <f t="shared" si="15"/>
        <v>14</v>
      </c>
      <c r="U17" s="31"/>
      <c r="V17" s="31"/>
      <c r="W17" s="8"/>
      <c r="X17" s="8"/>
      <c r="Y17" s="43" t="s">
        <v>9</v>
      </c>
      <c r="Z17" s="43"/>
      <c r="AA17" s="43"/>
      <c r="AB17" s="43"/>
      <c r="AC17" s="43"/>
      <c r="AD17" s="7"/>
    </row>
    <row r="18" spans="2:41" x14ac:dyDescent="0.25">
      <c r="B18" s="6"/>
      <c r="C18" s="32">
        <v>5</v>
      </c>
      <c r="D18" s="32"/>
      <c r="E18" s="11">
        <f t="shared" si="0"/>
        <v>1</v>
      </c>
      <c r="F18" s="11">
        <f t="shared" si="1"/>
        <v>4</v>
      </c>
      <c r="G18" s="11">
        <f t="shared" si="2"/>
        <v>5</v>
      </c>
      <c r="H18" s="11">
        <f t="shared" si="3"/>
        <v>6</v>
      </c>
      <c r="I18" s="11">
        <f t="shared" si="4"/>
        <v>7</v>
      </c>
      <c r="J18" s="11">
        <f t="shared" si="5"/>
        <v>11</v>
      </c>
      <c r="K18" s="11">
        <f t="shared" si="6"/>
        <v>13</v>
      </c>
      <c r="L18" s="11">
        <f t="shared" si="7"/>
        <v>14</v>
      </c>
      <c r="M18" s="11">
        <f t="shared" si="8"/>
        <v>15</v>
      </c>
      <c r="N18" s="11">
        <f t="shared" si="9"/>
        <v>16</v>
      </c>
      <c r="O18" s="11">
        <f t="shared" si="10"/>
        <v>17</v>
      </c>
      <c r="P18" s="11">
        <f t="shared" si="11"/>
        <v>18</v>
      </c>
      <c r="Q18" s="11">
        <f t="shared" si="12"/>
        <v>23</v>
      </c>
      <c r="R18" s="11">
        <f t="shared" si="13"/>
        <v>24</v>
      </c>
      <c r="S18" s="11">
        <f t="shared" si="14"/>
        <v>25</v>
      </c>
      <c r="T18" s="31">
        <f t="shared" si="15"/>
        <v>12</v>
      </c>
      <c r="U18" s="31"/>
      <c r="V18" s="31"/>
      <c r="W18" s="8"/>
      <c r="X18" s="8"/>
      <c r="Y18" s="17">
        <v>11</v>
      </c>
      <c r="Z18" s="44">
        <v>5</v>
      </c>
      <c r="AA18" s="44"/>
      <c r="AB18" s="44"/>
      <c r="AC18" s="44"/>
      <c r="AD18" s="7"/>
    </row>
    <row r="19" spans="2:41" x14ac:dyDescent="0.25">
      <c r="B19" s="6"/>
      <c r="C19" s="32">
        <v>6</v>
      </c>
      <c r="D19" s="32"/>
      <c r="E19" s="11">
        <f t="shared" si="0"/>
        <v>4</v>
      </c>
      <c r="F19" s="11">
        <f t="shared" si="1"/>
        <v>5</v>
      </c>
      <c r="G19" s="11">
        <f t="shared" si="2"/>
        <v>6</v>
      </c>
      <c r="H19" s="11">
        <f t="shared" si="3"/>
        <v>7</v>
      </c>
      <c r="I19" s="11">
        <f t="shared" si="4"/>
        <v>11</v>
      </c>
      <c r="J19" s="11">
        <f t="shared" si="5"/>
        <v>13</v>
      </c>
      <c r="K19" s="11">
        <f t="shared" si="6"/>
        <v>14</v>
      </c>
      <c r="L19" s="11">
        <f t="shared" si="7"/>
        <v>15</v>
      </c>
      <c r="M19" s="11">
        <f t="shared" si="8"/>
        <v>16</v>
      </c>
      <c r="N19" s="11">
        <f t="shared" si="9"/>
        <v>17</v>
      </c>
      <c r="O19" s="11">
        <f t="shared" si="10"/>
        <v>19</v>
      </c>
      <c r="P19" s="11">
        <f t="shared" si="11"/>
        <v>20</v>
      </c>
      <c r="Q19" s="11">
        <f t="shared" si="12"/>
        <v>21</v>
      </c>
      <c r="R19" s="11">
        <f t="shared" si="13"/>
        <v>23</v>
      </c>
      <c r="S19" s="11">
        <f t="shared" si="14"/>
        <v>25</v>
      </c>
      <c r="T19" s="31">
        <f t="shared" si="15"/>
        <v>13</v>
      </c>
      <c r="U19" s="31"/>
      <c r="V19" s="31"/>
      <c r="W19" s="8"/>
      <c r="X19" s="8"/>
      <c r="Y19" s="18">
        <v>12</v>
      </c>
      <c r="Z19" s="44">
        <v>10</v>
      </c>
      <c r="AA19" s="44"/>
      <c r="AB19" s="44"/>
      <c r="AC19" s="44"/>
      <c r="AD19" s="7"/>
    </row>
    <row r="20" spans="2:41" x14ac:dyDescent="0.25">
      <c r="B20" s="6"/>
      <c r="C20" s="32">
        <v>7</v>
      </c>
      <c r="D20" s="32"/>
      <c r="E20" s="11">
        <f t="shared" si="0"/>
        <v>1</v>
      </c>
      <c r="F20" s="11">
        <f t="shared" si="1"/>
        <v>4</v>
      </c>
      <c r="G20" s="11">
        <f t="shared" si="2"/>
        <v>5</v>
      </c>
      <c r="H20" s="11">
        <f t="shared" si="3"/>
        <v>6</v>
      </c>
      <c r="I20" s="11">
        <f t="shared" si="4"/>
        <v>7</v>
      </c>
      <c r="J20" s="11">
        <f t="shared" si="5"/>
        <v>11</v>
      </c>
      <c r="K20" s="11">
        <f t="shared" si="6"/>
        <v>13</v>
      </c>
      <c r="L20" s="11">
        <f t="shared" si="7"/>
        <v>14</v>
      </c>
      <c r="M20" s="11">
        <f t="shared" si="8"/>
        <v>15</v>
      </c>
      <c r="N20" s="11">
        <f t="shared" si="9"/>
        <v>16</v>
      </c>
      <c r="O20" s="11">
        <f t="shared" si="10"/>
        <v>17</v>
      </c>
      <c r="P20" s="11">
        <f t="shared" si="11"/>
        <v>19</v>
      </c>
      <c r="Q20" s="11">
        <f t="shared" si="12"/>
        <v>20</v>
      </c>
      <c r="R20" s="11">
        <f t="shared" si="13"/>
        <v>23</v>
      </c>
      <c r="S20" s="11">
        <f t="shared" si="14"/>
        <v>24</v>
      </c>
      <c r="T20" s="31">
        <f t="shared" si="15"/>
        <v>11</v>
      </c>
      <c r="U20" s="31"/>
      <c r="V20" s="31"/>
      <c r="W20" s="8"/>
      <c r="X20" s="8"/>
      <c r="Y20" s="19">
        <v>13</v>
      </c>
      <c r="Z20" s="44">
        <v>25</v>
      </c>
      <c r="AA20" s="44"/>
      <c r="AB20" s="44"/>
      <c r="AC20" s="44"/>
      <c r="AD20" s="7"/>
    </row>
    <row r="21" spans="2:41" x14ac:dyDescent="0.25">
      <c r="B21" s="6"/>
      <c r="C21" s="32">
        <v>8</v>
      </c>
      <c r="D21" s="32"/>
      <c r="E21" s="11">
        <f t="shared" si="0"/>
        <v>1</v>
      </c>
      <c r="F21" s="11">
        <f t="shared" si="1"/>
        <v>4</v>
      </c>
      <c r="G21" s="11">
        <f t="shared" si="2"/>
        <v>5</v>
      </c>
      <c r="H21" s="11">
        <f t="shared" si="3"/>
        <v>6</v>
      </c>
      <c r="I21" s="11">
        <f t="shared" si="4"/>
        <v>7</v>
      </c>
      <c r="J21" s="11">
        <f t="shared" si="5"/>
        <v>11</v>
      </c>
      <c r="K21" s="11">
        <f t="shared" si="6"/>
        <v>13</v>
      </c>
      <c r="L21" s="11">
        <f t="shared" si="7"/>
        <v>14</v>
      </c>
      <c r="M21" s="11">
        <f t="shared" si="8"/>
        <v>15</v>
      </c>
      <c r="N21" s="11">
        <f t="shared" si="9"/>
        <v>16</v>
      </c>
      <c r="O21" s="11">
        <f t="shared" si="10"/>
        <v>17</v>
      </c>
      <c r="P21" s="11">
        <f t="shared" si="11"/>
        <v>19</v>
      </c>
      <c r="Q21" s="11">
        <f t="shared" si="12"/>
        <v>21</v>
      </c>
      <c r="R21" s="11">
        <f t="shared" si="13"/>
        <v>22</v>
      </c>
      <c r="S21" s="11">
        <f t="shared" si="14"/>
        <v>23</v>
      </c>
      <c r="T21" s="31">
        <f t="shared" si="15"/>
        <v>12</v>
      </c>
      <c r="U21" s="31"/>
      <c r="V21" s="31"/>
      <c r="W21" s="8"/>
      <c r="X21" s="8"/>
      <c r="Y21" s="20">
        <v>14</v>
      </c>
      <c r="Z21" s="44">
        <v>1500</v>
      </c>
      <c r="AA21" s="44"/>
      <c r="AB21" s="44"/>
      <c r="AC21" s="44"/>
      <c r="AD21" s="7"/>
    </row>
    <row r="22" spans="2:41" x14ac:dyDescent="0.25">
      <c r="B22" s="6"/>
      <c r="C22" s="32">
        <v>9</v>
      </c>
      <c r="D22" s="32"/>
      <c r="E22" s="11">
        <f t="shared" si="0"/>
        <v>4</v>
      </c>
      <c r="F22" s="11">
        <f t="shared" si="1"/>
        <v>5</v>
      </c>
      <c r="G22" s="11">
        <f t="shared" si="2"/>
        <v>6</v>
      </c>
      <c r="H22" s="11">
        <f t="shared" si="3"/>
        <v>7</v>
      </c>
      <c r="I22" s="11">
        <f t="shared" si="4"/>
        <v>11</v>
      </c>
      <c r="J22" s="11">
        <f t="shared" si="5"/>
        <v>13</v>
      </c>
      <c r="K22" s="11">
        <f t="shared" si="6"/>
        <v>14</v>
      </c>
      <c r="L22" s="11">
        <f t="shared" si="7"/>
        <v>15</v>
      </c>
      <c r="M22" s="11">
        <f t="shared" si="8"/>
        <v>16</v>
      </c>
      <c r="N22" s="11">
        <f t="shared" si="9"/>
        <v>17</v>
      </c>
      <c r="O22" s="11">
        <f t="shared" si="10"/>
        <v>20</v>
      </c>
      <c r="P22" s="11">
        <f t="shared" si="11"/>
        <v>21</v>
      </c>
      <c r="Q22" s="11">
        <f t="shared" si="12"/>
        <v>22</v>
      </c>
      <c r="R22" s="11">
        <f t="shared" si="13"/>
        <v>24</v>
      </c>
      <c r="S22" s="11">
        <f t="shared" si="14"/>
        <v>25</v>
      </c>
      <c r="T22" s="31">
        <f t="shared" si="15"/>
        <v>14</v>
      </c>
      <c r="U22" s="31"/>
      <c r="V22" s="31"/>
      <c r="W22" s="8"/>
      <c r="X22" s="8"/>
      <c r="Y22" s="21">
        <v>15</v>
      </c>
      <c r="Z22" s="44">
        <v>900000</v>
      </c>
      <c r="AA22" s="44"/>
      <c r="AB22" s="44"/>
      <c r="AC22" s="44"/>
      <c r="AD22" s="7"/>
    </row>
    <row r="23" spans="2:41" x14ac:dyDescent="0.25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7"/>
    </row>
    <row r="24" spans="2:41" x14ac:dyDescent="0.25">
      <c r="B24" s="6"/>
      <c r="C24" s="68" t="s">
        <v>10</v>
      </c>
      <c r="D24" s="69"/>
      <c r="E24" s="69"/>
      <c r="F24" s="69"/>
      <c r="G24" s="69"/>
      <c r="H24" s="69"/>
      <c r="I24" s="69"/>
      <c r="J24" s="69"/>
      <c r="K24" s="69"/>
      <c r="L24" s="70"/>
      <c r="M24" s="8"/>
      <c r="N24" s="40" t="s">
        <v>12</v>
      </c>
      <c r="O24" s="40"/>
      <c r="P24" s="40"/>
      <c r="Q24" s="40"/>
      <c r="R24" s="40"/>
      <c r="S24" s="44">
        <v>22.5</v>
      </c>
      <c r="T24" s="44"/>
      <c r="U24" s="44"/>
      <c r="V24" s="44"/>
      <c r="W24" s="8"/>
      <c r="X24" s="8"/>
      <c r="Y24" s="59" t="s">
        <v>15</v>
      </c>
      <c r="Z24" s="60"/>
      <c r="AA24" s="60"/>
      <c r="AB24" s="60"/>
      <c r="AC24" s="61"/>
      <c r="AD24" s="7"/>
    </row>
    <row r="25" spans="2:41" x14ac:dyDescent="0.25">
      <c r="B25" s="6"/>
      <c r="C25" s="45">
        <v>11</v>
      </c>
      <c r="D25" s="45"/>
      <c r="E25" s="71">
        <v>12</v>
      </c>
      <c r="F25" s="71"/>
      <c r="G25" s="72">
        <v>13</v>
      </c>
      <c r="H25" s="72"/>
      <c r="I25" s="73">
        <v>14</v>
      </c>
      <c r="J25" s="73"/>
      <c r="K25" s="74">
        <v>15</v>
      </c>
      <c r="L25" s="74"/>
      <c r="M25" s="8"/>
      <c r="N25" s="41" t="s">
        <v>11</v>
      </c>
      <c r="O25" s="41"/>
      <c r="P25" s="41"/>
      <c r="Q25" s="41"/>
      <c r="R25" s="41"/>
      <c r="S25" s="58">
        <f>C26*Z18+E26*Z19+G26*Z20+I26*Z21+K26*Z22</f>
        <v>4585</v>
      </c>
      <c r="T25" s="58"/>
      <c r="U25" s="58"/>
      <c r="V25" s="58"/>
      <c r="W25" s="8"/>
      <c r="X25" s="8"/>
      <c r="Y25" s="62"/>
      <c r="Z25" s="63"/>
      <c r="AA25" s="63"/>
      <c r="AB25" s="63"/>
      <c r="AC25" s="64"/>
      <c r="AD25" s="7"/>
    </row>
    <row r="26" spans="2:41" x14ac:dyDescent="0.25">
      <c r="B26" s="6"/>
      <c r="C26" s="36">
        <f>COUNTIF(T14:V22,11)</f>
        <v>1</v>
      </c>
      <c r="D26" s="36"/>
      <c r="E26" s="36">
        <f>COUNTIF(T14:V22,12)</f>
        <v>3</v>
      </c>
      <c r="F26" s="36"/>
      <c r="G26" s="36">
        <f>COUNTIF(T14:V22,13)</f>
        <v>2</v>
      </c>
      <c r="H26" s="36"/>
      <c r="I26" s="36">
        <f>COUNTIF(T14:V22,14)</f>
        <v>3</v>
      </c>
      <c r="J26" s="36"/>
      <c r="K26" s="36">
        <f>COUNTIF(T14:V22,15)</f>
        <v>0</v>
      </c>
      <c r="L26" s="36"/>
      <c r="M26" s="8"/>
      <c r="N26" s="36" t="str">
        <f>IF(S26&lt;0,"PREJUÍZO","LUCRO")</f>
        <v>LUCRO</v>
      </c>
      <c r="O26" s="36"/>
      <c r="P26" s="36"/>
      <c r="Q26" s="36"/>
      <c r="R26" s="36"/>
      <c r="S26" s="58">
        <f>S25-S24</f>
        <v>4562.5</v>
      </c>
      <c r="T26" s="58"/>
      <c r="U26" s="58"/>
      <c r="V26" s="58"/>
      <c r="W26" s="8"/>
      <c r="X26" s="8"/>
      <c r="Y26" s="65"/>
      <c r="Z26" s="66"/>
      <c r="AA26" s="66"/>
      <c r="AB26" s="66"/>
      <c r="AC26" s="67"/>
      <c r="AD26" s="7"/>
    </row>
    <row r="27" spans="2:41" x14ac:dyDescent="0.25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9" spans="2:41" x14ac:dyDescent="0.25">
      <c r="AF29" s="11">
        <f t="shared" ref="AF29:AN29" si="16">N11</f>
        <v>18</v>
      </c>
      <c r="AG29" s="11">
        <f t="shared" si="16"/>
        <v>19</v>
      </c>
      <c r="AH29" s="11">
        <f t="shared" si="16"/>
        <v>20</v>
      </c>
      <c r="AI29" s="11">
        <f t="shared" si="16"/>
        <v>21</v>
      </c>
      <c r="AJ29" s="11">
        <f t="shared" si="16"/>
        <v>22</v>
      </c>
      <c r="AK29" s="11">
        <f t="shared" si="16"/>
        <v>23</v>
      </c>
      <c r="AL29" s="11">
        <f t="shared" si="16"/>
        <v>24</v>
      </c>
      <c r="AM29" s="11">
        <f t="shared" si="16"/>
        <v>25</v>
      </c>
      <c r="AN29" s="11">
        <f t="shared" si="16"/>
        <v>1</v>
      </c>
    </row>
    <row r="31" spans="2:41" x14ac:dyDescent="0.25">
      <c r="AF31" s="11">
        <f t="shared" ref="AF31:AO31" si="17">C11</f>
        <v>4</v>
      </c>
      <c r="AG31" s="11">
        <f t="shared" si="17"/>
        <v>5</v>
      </c>
      <c r="AH31" s="11">
        <f t="shared" si="17"/>
        <v>6</v>
      </c>
      <c r="AI31" s="11">
        <f t="shared" si="17"/>
        <v>7</v>
      </c>
      <c r="AJ31" s="11">
        <f t="shared" si="17"/>
        <v>11</v>
      </c>
      <c r="AK31" s="11">
        <f t="shared" si="17"/>
        <v>13</v>
      </c>
      <c r="AL31" s="11">
        <f t="shared" si="17"/>
        <v>14</v>
      </c>
      <c r="AM31" s="11">
        <f t="shared" si="17"/>
        <v>15</v>
      </c>
      <c r="AN31" s="11">
        <f t="shared" si="17"/>
        <v>16</v>
      </c>
      <c r="AO31" s="11">
        <f t="shared" si="17"/>
        <v>17</v>
      </c>
    </row>
    <row r="33" spans="32:62" x14ac:dyDescent="0.25">
      <c r="AF33" s="25">
        <f t="shared" ref="AF33:AT33" si="18">COUNTIFS($N11:$V11,"&gt;0",$N11:$V11,C$7)</f>
        <v>0</v>
      </c>
      <c r="AG33" s="25">
        <f t="shared" si="18"/>
        <v>0</v>
      </c>
      <c r="AH33" s="25">
        <f t="shared" si="18"/>
        <v>0</v>
      </c>
      <c r="AI33" s="25">
        <f t="shared" si="18"/>
        <v>0</v>
      </c>
      <c r="AJ33" s="25">
        <f t="shared" si="18"/>
        <v>0</v>
      </c>
      <c r="AK33" s="25">
        <f t="shared" si="18"/>
        <v>0</v>
      </c>
      <c r="AL33" s="25">
        <f t="shared" si="18"/>
        <v>0</v>
      </c>
      <c r="AM33" s="25">
        <f t="shared" si="18"/>
        <v>0</v>
      </c>
      <c r="AN33" s="25">
        <f t="shared" si="18"/>
        <v>0</v>
      </c>
      <c r="AO33" s="25">
        <f t="shared" si="18"/>
        <v>0</v>
      </c>
      <c r="AP33" s="25">
        <f t="shared" si="18"/>
        <v>1</v>
      </c>
      <c r="AQ33" s="25">
        <f t="shared" si="18"/>
        <v>1</v>
      </c>
      <c r="AR33" s="25">
        <f t="shared" si="18"/>
        <v>1</v>
      </c>
      <c r="AS33" s="25">
        <f t="shared" si="18"/>
        <v>1</v>
      </c>
      <c r="AT33" s="25">
        <f t="shared" si="18"/>
        <v>1</v>
      </c>
    </row>
    <row r="35" spans="32:62" x14ac:dyDescent="0.25">
      <c r="AF35" s="25">
        <f t="shared" ref="AF35:AT35" si="19">COUNTIFS($C11:$L11,"&gt;0",$C11:$L11,C$7)</f>
        <v>1</v>
      </c>
      <c r="AG35" s="25">
        <f t="shared" si="19"/>
        <v>1</v>
      </c>
      <c r="AH35" s="25">
        <f t="shared" si="19"/>
        <v>1</v>
      </c>
      <c r="AI35" s="25">
        <f t="shared" si="19"/>
        <v>1</v>
      </c>
      <c r="AJ35" s="25">
        <f t="shared" si="19"/>
        <v>1</v>
      </c>
      <c r="AK35" s="25">
        <f t="shared" si="19"/>
        <v>1</v>
      </c>
      <c r="AL35" s="25">
        <f t="shared" si="19"/>
        <v>1</v>
      </c>
      <c r="AM35" s="25">
        <f t="shared" si="19"/>
        <v>1</v>
      </c>
      <c r="AN35" s="25">
        <f t="shared" si="19"/>
        <v>1</v>
      </c>
      <c r="AO35" s="25">
        <f t="shared" si="19"/>
        <v>1</v>
      </c>
      <c r="AP35" s="25">
        <f t="shared" si="19"/>
        <v>0</v>
      </c>
      <c r="AQ35" s="25">
        <f t="shared" si="19"/>
        <v>0</v>
      </c>
      <c r="AR35" s="25">
        <f t="shared" si="19"/>
        <v>0</v>
      </c>
      <c r="AS35" s="25">
        <f t="shared" si="19"/>
        <v>0</v>
      </c>
      <c r="AT35" s="25">
        <f t="shared" si="19"/>
        <v>0</v>
      </c>
    </row>
    <row r="38" spans="32:62" x14ac:dyDescent="0.25">
      <c r="AF38" s="26">
        <f t="shared" ref="AF38:AO38" si="20">C11</f>
        <v>4</v>
      </c>
      <c r="AG38" s="26">
        <f t="shared" si="20"/>
        <v>5</v>
      </c>
      <c r="AH38" s="26">
        <f t="shared" si="20"/>
        <v>6</v>
      </c>
      <c r="AI38" s="26">
        <f t="shared" si="20"/>
        <v>7</v>
      </c>
      <c r="AJ38" s="26">
        <f t="shared" si="20"/>
        <v>11</v>
      </c>
      <c r="AK38" s="26">
        <f t="shared" si="20"/>
        <v>13</v>
      </c>
      <c r="AL38" s="26">
        <f t="shared" si="20"/>
        <v>14</v>
      </c>
      <c r="AM38" s="26">
        <f t="shared" si="20"/>
        <v>15</v>
      </c>
      <c r="AN38" s="26">
        <f t="shared" si="20"/>
        <v>16</v>
      </c>
      <c r="AO38" s="26">
        <f t="shared" si="20"/>
        <v>17</v>
      </c>
      <c r="AP38" s="25">
        <f>N11</f>
        <v>18</v>
      </c>
      <c r="AQ38" s="25">
        <f>O11</f>
        <v>19</v>
      </c>
      <c r="AR38" s="25">
        <f>Q11</f>
        <v>21</v>
      </c>
      <c r="AS38" s="25">
        <f>T11</f>
        <v>24</v>
      </c>
      <c r="AT38" s="25">
        <f>V11</f>
        <v>1</v>
      </c>
      <c r="AV38" s="25">
        <f t="shared" ref="AV38:AV46" si="21">COUNTIFS($E14:$S14,"&gt;0",$E14:$S14,C$7)</f>
        <v>1</v>
      </c>
      <c r="AW38" s="25">
        <f t="shared" ref="AW38:AW46" si="22">COUNTIFS($E14:$S14,"&gt;0",$E14:$S14,D$7)</f>
        <v>1</v>
      </c>
      <c r="AX38" s="25">
        <f t="shared" ref="AX38:AX46" si="23">COUNTIFS($E14:$S14,"&gt;0",$E14:$S14,E$7)</f>
        <v>1</v>
      </c>
      <c r="AY38" s="25">
        <f t="shared" ref="AY38:AY46" si="24">COUNTIFS($E14:$S14,"&gt;0",$E14:$S14,F$7)</f>
        <v>1</v>
      </c>
      <c r="AZ38" s="25">
        <f t="shared" ref="AZ38:AZ46" si="25">COUNTIFS($E14:$S14,"&gt;0",$E14:$S14,G$7)</f>
        <v>1</v>
      </c>
      <c r="BA38" s="25">
        <f t="shared" ref="BA38:BA46" si="26">COUNTIFS($E14:$S14,"&gt;0",$E14:$S14,H$7)</f>
        <v>1</v>
      </c>
      <c r="BB38" s="25">
        <f t="shared" ref="BB38:BB46" si="27">COUNTIFS($E14:$S14,"&gt;0",$E14:$S14,I$7)</f>
        <v>1</v>
      </c>
      <c r="BC38" s="25">
        <f t="shared" ref="BC38:BC46" si="28">COUNTIFS($E14:$S14,"&gt;0",$E14:$S14,J$7)</f>
        <v>1</v>
      </c>
      <c r="BD38" s="25">
        <f t="shared" ref="BD38:BD46" si="29">COUNTIFS($E14:$S14,"&gt;0",$E14:$S14,K$7)</f>
        <v>1</v>
      </c>
      <c r="BE38" s="25">
        <f t="shared" ref="BE38:BE46" si="30">COUNTIFS($E14:$S14,"&gt;0",$E14:$S14,L$7)</f>
        <v>1</v>
      </c>
      <c r="BF38" s="25">
        <f t="shared" ref="BF38:BF46" si="31">COUNTIFS($E14:$S14,"&gt;0",$E14:$S14,M$7)</f>
        <v>1</v>
      </c>
      <c r="BG38" s="25">
        <f t="shared" ref="BG38:BG46" si="32">COUNTIFS($E14:$S14,"&gt;0",$E14:$S14,N$7)</f>
        <v>0</v>
      </c>
      <c r="BH38" s="25">
        <f t="shared" ref="BH38:BH46" si="33">COUNTIFS($E14:$S14,"&gt;0",$E14:$S14,O$7)</f>
        <v>1</v>
      </c>
      <c r="BI38" s="25">
        <f t="shared" ref="BI38:BI46" si="34">COUNTIFS($E14:$S14,"&gt;0",$E14:$S14,P$7)</f>
        <v>0</v>
      </c>
      <c r="BJ38" s="25">
        <f t="shared" ref="BJ38:BJ46" si="35">COUNTIFS($E14:$S14,"&gt;0",$E14:$S14,Q$7)</f>
        <v>0</v>
      </c>
    </row>
    <row r="39" spans="32:62" x14ac:dyDescent="0.25">
      <c r="AF39" s="26">
        <f t="shared" ref="AF39:AO39" si="36">C11</f>
        <v>4</v>
      </c>
      <c r="AG39" s="26">
        <f t="shared" si="36"/>
        <v>5</v>
      </c>
      <c r="AH39" s="26">
        <f t="shared" si="36"/>
        <v>6</v>
      </c>
      <c r="AI39" s="26">
        <f t="shared" si="36"/>
        <v>7</v>
      </c>
      <c r="AJ39" s="26">
        <f t="shared" si="36"/>
        <v>11</v>
      </c>
      <c r="AK39" s="26">
        <f t="shared" si="36"/>
        <v>13</v>
      </c>
      <c r="AL39" s="26">
        <f t="shared" si="36"/>
        <v>14</v>
      </c>
      <c r="AM39" s="26">
        <f t="shared" si="36"/>
        <v>15</v>
      </c>
      <c r="AN39" s="26">
        <f t="shared" si="36"/>
        <v>16</v>
      </c>
      <c r="AO39" s="26">
        <f t="shared" si="36"/>
        <v>17</v>
      </c>
      <c r="AP39" s="25">
        <f>N11</f>
        <v>18</v>
      </c>
      <c r="AQ39" s="25">
        <f>O11</f>
        <v>19</v>
      </c>
      <c r="AR39" s="25">
        <f>R11</f>
        <v>22</v>
      </c>
      <c r="AS39" s="25">
        <f>T11</f>
        <v>24</v>
      </c>
      <c r="AT39" s="25">
        <f>U11</f>
        <v>25</v>
      </c>
      <c r="AV39" s="25">
        <f t="shared" si="21"/>
        <v>1</v>
      </c>
      <c r="AW39" s="25">
        <f t="shared" si="22"/>
        <v>1</v>
      </c>
      <c r="AX39" s="25">
        <f t="shared" si="23"/>
        <v>1</v>
      </c>
      <c r="AY39" s="25">
        <f t="shared" si="24"/>
        <v>1</v>
      </c>
      <c r="AZ39" s="25">
        <f t="shared" si="25"/>
        <v>1</v>
      </c>
      <c r="BA39" s="25">
        <f t="shared" si="26"/>
        <v>1</v>
      </c>
      <c r="BB39" s="25">
        <f t="shared" si="27"/>
        <v>1</v>
      </c>
      <c r="BC39" s="25">
        <f t="shared" si="28"/>
        <v>1</v>
      </c>
      <c r="BD39" s="25">
        <f t="shared" si="29"/>
        <v>1</v>
      </c>
      <c r="BE39" s="25">
        <f t="shared" si="30"/>
        <v>1</v>
      </c>
      <c r="BF39" s="25">
        <f t="shared" si="31"/>
        <v>1</v>
      </c>
      <c r="BG39" s="25">
        <f t="shared" si="32"/>
        <v>0</v>
      </c>
      <c r="BH39" s="25">
        <f t="shared" si="33"/>
        <v>0</v>
      </c>
      <c r="BI39" s="25">
        <f t="shared" si="34"/>
        <v>1</v>
      </c>
      <c r="BJ39" s="25">
        <f t="shared" si="35"/>
        <v>1</v>
      </c>
    </row>
    <row r="40" spans="32:62" x14ac:dyDescent="0.25">
      <c r="AF40" s="26">
        <f t="shared" ref="AF40:AO40" si="37">C11</f>
        <v>4</v>
      </c>
      <c r="AG40" s="26">
        <f t="shared" si="37"/>
        <v>5</v>
      </c>
      <c r="AH40" s="26">
        <f t="shared" si="37"/>
        <v>6</v>
      </c>
      <c r="AI40" s="26">
        <f t="shared" si="37"/>
        <v>7</v>
      </c>
      <c r="AJ40" s="26">
        <f t="shared" si="37"/>
        <v>11</v>
      </c>
      <c r="AK40" s="26">
        <f t="shared" si="37"/>
        <v>13</v>
      </c>
      <c r="AL40" s="26">
        <f t="shared" si="37"/>
        <v>14</v>
      </c>
      <c r="AM40" s="26">
        <f t="shared" si="37"/>
        <v>15</v>
      </c>
      <c r="AN40" s="26">
        <f t="shared" si="37"/>
        <v>16</v>
      </c>
      <c r="AO40" s="26">
        <f t="shared" si="37"/>
        <v>17</v>
      </c>
      <c r="AP40" s="25">
        <f>N11</f>
        <v>18</v>
      </c>
      <c r="AQ40" s="25">
        <f>P11</f>
        <v>20</v>
      </c>
      <c r="AR40" s="25">
        <f>Q11</f>
        <v>21</v>
      </c>
      <c r="AS40" s="25">
        <f>R11</f>
        <v>22</v>
      </c>
      <c r="AT40" s="25">
        <f>S11</f>
        <v>23</v>
      </c>
      <c r="AV40" s="25">
        <f t="shared" si="21"/>
        <v>1</v>
      </c>
      <c r="AW40" s="25">
        <f t="shared" si="22"/>
        <v>1</v>
      </c>
      <c r="AX40" s="25">
        <f t="shared" si="23"/>
        <v>1</v>
      </c>
      <c r="AY40" s="25">
        <f t="shared" si="24"/>
        <v>1</v>
      </c>
      <c r="AZ40" s="25">
        <f t="shared" si="25"/>
        <v>1</v>
      </c>
      <c r="BA40" s="25">
        <f t="shared" si="26"/>
        <v>1</v>
      </c>
      <c r="BB40" s="25">
        <f t="shared" si="27"/>
        <v>1</v>
      </c>
      <c r="BC40" s="25">
        <f t="shared" si="28"/>
        <v>1</v>
      </c>
      <c r="BD40" s="25">
        <f t="shared" si="29"/>
        <v>1</v>
      </c>
      <c r="BE40" s="25">
        <f t="shared" si="30"/>
        <v>1</v>
      </c>
      <c r="BF40" s="25">
        <f t="shared" si="31"/>
        <v>1</v>
      </c>
      <c r="BG40" s="25">
        <f t="shared" si="32"/>
        <v>1</v>
      </c>
      <c r="BH40" s="25">
        <f t="shared" si="33"/>
        <v>1</v>
      </c>
      <c r="BI40" s="25">
        <f t="shared" si="34"/>
        <v>1</v>
      </c>
      <c r="BJ40" s="25">
        <f t="shared" si="35"/>
        <v>0</v>
      </c>
    </row>
    <row r="41" spans="32:62" x14ac:dyDescent="0.25">
      <c r="AF41" s="26">
        <f t="shared" ref="AF41:AO41" si="38">C11</f>
        <v>4</v>
      </c>
      <c r="AG41" s="26">
        <f t="shared" si="38"/>
        <v>5</v>
      </c>
      <c r="AH41" s="26">
        <f t="shared" si="38"/>
        <v>6</v>
      </c>
      <c r="AI41" s="26">
        <f t="shared" si="38"/>
        <v>7</v>
      </c>
      <c r="AJ41" s="26">
        <f t="shared" si="38"/>
        <v>11</v>
      </c>
      <c r="AK41" s="26">
        <f t="shared" si="38"/>
        <v>13</v>
      </c>
      <c r="AL41" s="26">
        <f t="shared" si="38"/>
        <v>14</v>
      </c>
      <c r="AM41" s="26">
        <f t="shared" si="38"/>
        <v>15</v>
      </c>
      <c r="AN41" s="26">
        <f t="shared" si="38"/>
        <v>16</v>
      </c>
      <c r="AO41" s="26">
        <f t="shared" si="38"/>
        <v>17</v>
      </c>
      <c r="AP41" s="25">
        <f>N11</f>
        <v>18</v>
      </c>
      <c r="AQ41" s="25">
        <f>P11</f>
        <v>20</v>
      </c>
      <c r="AR41" s="25">
        <f>R11</f>
        <v>22</v>
      </c>
      <c r="AS41" s="25">
        <f>U11</f>
        <v>25</v>
      </c>
      <c r="AT41" s="25">
        <f>V11</f>
        <v>1</v>
      </c>
      <c r="AV41" s="25">
        <f t="shared" si="21"/>
        <v>1</v>
      </c>
      <c r="AW41" s="25">
        <f t="shared" si="22"/>
        <v>1</v>
      </c>
      <c r="AX41" s="25">
        <f t="shared" si="23"/>
        <v>1</v>
      </c>
      <c r="AY41" s="25">
        <f t="shared" si="24"/>
        <v>1</v>
      </c>
      <c r="AZ41" s="25">
        <f t="shared" si="25"/>
        <v>1</v>
      </c>
      <c r="BA41" s="25">
        <f t="shared" si="26"/>
        <v>1</v>
      </c>
      <c r="BB41" s="25">
        <f t="shared" si="27"/>
        <v>1</v>
      </c>
      <c r="BC41" s="25">
        <f t="shared" si="28"/>
        <v>1</v>
      </c>
      <c r="BD41" s="25">
        <f t="shared" si="29"/>
        <v>1</v>
      </c>
      <c r="BE41" s="25">
        <f t="shared" si="30"/>
        <v>1</v>
      </c>
      <c r="BF41" s="25">
        <f t="shared" si="31"/>
        <v>1</v>
      </c>
      <c r="BG41" s="25">
        <f t="shared" si="32"/>
        <v>1</v>
      </c>
      <c r="BH41" s="25">
        <f t="shared" si="33"/>
        <v>0</v>
      </c>
      <c r="BI41" s="25">
        <f t="shared" si="34"/>
        <v>1</v>
      </c>
      <c r="BJ41" s="25">
        <f t="shared" si="35"/>
        <v>1</v>
      </c>
    </row>
    <row r="42" spans="32:62" x14ac:dyDescent="0.25">
      <c r="AF42" s="26">
        <f t="shared" ref="AF42:AO42" si="39">C11</f>
        <v>4</v>
      </c>
      <c r="AG42" s="26">
        <f t="shared" si="39"/>
        <v>5</v>
      </c>
      <c r="AH42" s="26">
        <f t="shared" si="39"/>
        <v>6</v>
      </c>
      <c r="AI42" s="26">
        <f t="shared" si="39"/>
        <v>7</v>
      </c>
      <c r="AJ42" s="26">
        <f t="shared" si="39"/>
        <v>11</v>
      </c>
      <c r="AK42" s="26">
        <f t="shared" si="39"/>
        <v>13</v>
      </c>
      <c r="AL42" s="26">
        <f t="shared" si="39"/>
        <v>14</v>
      </c>
      <c r="AM42" s="26">
        <f t="shared" si="39"/>
        <v>15</v>
      </c>
      <c r="AN42" s="26">
        <f t="shared" si="39"/>
        <v>16</v>
      </c>
      <c r="AO42" s="26">
        <f t="shared" si="39"/>
        <v>17</v>
      </c>
      <c r="AP42" s="25">
        <f>N11</f>
        <v>18</v>
      </c>
      <c r="AQ42" s="25">
        <f>S11</f>
        <v>23</v>
      </c>
      <c r="AR42" s="25">
        <f>T11</f>
        <v>24</v>
      </c>
      <c r="AS42" s="25">
        <f>U11</f>
        <v>25</v>
      </c>
      <c r="AT42" s="25">
        <f>V11</f>
        <v>1</v>
      </c>
      <c r="AV42" s="25">
        <f t="shared" si="21"/>
        <v>1</v>
      </c>
      <c r="AW42" s="25">
        <f t="shared" si="22"/>
        <v>1</v>
      </c>
      <c r="AX42" s="25">
        <f t="shared" si="23"/>
        <v>1</v>
      </c>
      <c r="AY42" s="25">
        <f t="shared" si="24"/>
        <v>1</v>
      </c>
      <c r="AZ42" s="25">
        <f t="shared" si="25"/>
        <v>1</v>
      </c>
      <c r="BA42" s="25">
        <f t="shared" si="26"/>
        <v>1</v>
      </c>
      <c r="BB42" s="25">
        <f t="shared" si="27"/>
        <v>1</v>
      </c>
      <c r="BC42" s="25">
        <f t="shared" si="28"/>
        <v>1</v>
      </c>
      <c r="BD42" s="25">
        <f t="shared" si="29"/>
        <v>1</v>
      </c>
      <c r="BE42" s="25">
        <f t="shared" si="30"/>
        <v>1</v>
      </c>
      <c r="BF42" s="25">
        <f t="shared" si="31"/>
        <v>1</v>
      </c>
      <c r="BG42" s="25">
        <f t="shared" si="32"/>
        <v>0</v>
      </c>
      <c r="BH42" s="25">
        <f t="shared" si="33"/>
        <v>0</v>
      </c>
      <c r="BI42" s="25">
        <f t="shared" si="34"/>
        <v>0</v>
      </c>
      <c r="BJ42" s="25">
        <f t="shared" si="35"/>
        <v>1</v>
      </c>
    </row>
    <row r="43" spans="32:62" x14ac:dyDescent="0.25">
      <c r="AF43" s="26">
        <f t="shared" ref="AF43:AO43" si="40">C11</f>
        <v>4</v>
      </c>
      <c r="AG43" s="26">
        <f t="shared" si="40"/>
        <v>5</v>
      </c>
      <c r="AH43" s="26">
        <f t="shared" si="40"/>
        <v>6</v>
      </c>
      <c r="AI43" s="26">
        <f t="shared" si="40"/>
        <v>7</v>
      </c>
      <c r="AJ43" s="26">
        <f t="shared" si="40"/>
        <v>11</v>
      </c>
      <c r="AK43" s="26">
        <f t="shared" si="40"/>
        <v>13</v>
      </c>
      <c r="AL43" s="26">
        <f t="shared" si="40"/>
        <v>14</v>
      </c>
      <c r="AM43" s="26">
        <f t="shared" si="40"/>
        <v>15</v>
      </c>
      <c r="AN43" s="26">
        <f t="shared" si="40"/>
        <v>16</v>
      </c>
      <c r="AO43" s="26">
        <f t="shared" si="40"/>
        <v>17</v>
      </c>
      <c r="AP43" s="25">
        <f>O11</f>
        <v>19</v>
      </c>
      <c r="AQ43" s="25">
        <f>P11</f>
        <v>20</v>
      </c>
      <c r="AR43" s="25">
        <f>Q11</f>
        <v>21</v>
      </c>
      <c r="AS43" s="25">
        <f>S11</f>
        <v>23</v>
      </c>
      <c r="AT43" s="25">
        <f>U11</f>
        <v>25</v>
      </c>
      <c r="AV43" s="25">
        <f t="shared" si="21"/>
        <v>1</v>
      </c>
      <c r="AW43" s="25">
        <f t="shared" si="22"/>
        <v>1</v>
      </c>
      <c r="AX43" s="25">
        <f t="shared" si="23"/>
        <v>1</v>
      </c>
      <c r="AY43" s="25">
        <f t="shared" si="24"/>
        <v>1</v>
      </c>
      <c r="AZ43" s="25">
        <f t="shared" si="25"/>
        <v>1</v>
      </c>
      <c r="BA43" s="25">
        <f t="shared" si="26"/>
        <v>1</v>
      </c>
      <c r="BB43" s="25">
        <f t="shared" si="27"/>
        <v>1</v>
      </c>
      <c r="BC43" s="25">
        <f t="shared" si="28"/>
        <v>1</v>
      </c>
      <c r="BD43" s="25">
        <f t="shared" si="29"/>
        <v>1</v>
      </c>
      <c r="BE43" s="25">
        <f t="shared" si="30"/>
        <v>1</v>
      </c>
      <c r="BF43" s="25">
        <f t="shared" si="31"/>
        <v>0</v>
      </c>
      <c r="BG43" s="25">
        <f t="shared" si="32"/>
        <v>1</v>
      </c>
      <c r="BH43" s="25">
        <f t="shared" si="33"/>
        <v>1</v>
      </c>
      <c r="BI43" s="25">
        <f t="shared" si="34"/>
        <v>0</v>
      </c>
      <c r="BJ43" s="25">
        <f t="shared" si="35"/>
        <v>1</v>
      </c>
    </row>
    <row r="44" spans="32:62" x14ac:dyDescent="0.25">
      <c r="AF44" s="26">
        <f t="shared" ref="AF44:AO44" si="41">C11</f>
        <v>4</v>
      </c>
      <c r="AG44" s="26">
        <f t="shared" si="41"/>
        <v>5</v>
      </c>
      <c r="AH44" s="26">
        <f t="shared" si="41"/>
        <v>6</v>
      </c>
      <c r="AI44" s="26">
        <f t="shared" si="41"/>
        <v>7</v>
      </c>
      <c r="AJ44" s="26">
        <f t="shared" si="41"/>
        <v>11</v>
      </c>
      <c r="AK44" s="26">
        <f t="shared" si="41"/>
        <v>13</v>
      </c>
      <c r="AL44" s="26">
        <f t="shared" si="41"/>
        <v>14</v>
      </c>
      <c r="AM44" s="26">
        <f t="shared" si="41"/>
        <v>15</v>
      </c>
      <c r="AN44" s="26">
        <f t="shared" si="41"/>
        <v>16</v>
      </c>
      <c r="AO44" s="26">
        <f t="shared" si="41"/>
        <v>17</v>
      </c>
      <c r="AP44" s="25">
        <f>O11</f>
        <v>19</v>
      </c>
      <c r="AQ44" s="25">
        <f>P11</f>
        <v>20</v>
      </c>
      <c r="AR44" s="25">
        <f>S11</f>
        <v>23</v>
      </c>
      <c r="AS44" s="25">
        <f>T11</f>
        <v>24</v>
      </c>
      <c r="AT44" s="25">
        <f>V11</f>
        <v>1</v>
      </c>
      <c r="AV44" s="25">
        <f t="shared" si="21"/>
        <v>1</v>
      </c>
      <c r="AW44" s="25">
        <f t="shared" si="22"/>
        <v>1</v>
      </c>
      <c r="AX44" s="25">
        <f t="shared" si="23"/>
        <v>1</v>
      </c>
      <c r="AY44" s="25">
        <f t="shared" si="24"/>
        <v>1</v>
      </c>
      <c r="AZ44" s="25">
        <f t="shared" si="25"/>
        <v>1</v>
      </c>
      <c r="BA44" s="25">
        <f t="shared" si="26"/>
        <v>1</v>
      </c>
      <c r="BB44" s="25">
        <f t="shared" si="27"/>
        <v>1</v>
      </c>
      <c r="BC44" s="25">
        <f t="shared" si="28"/>
        <v>1</v>
      </c>
      <c r="BD44" s="25">
        <f t="shared" si="29"/>
        <v>1</v>
      </c>
      <c r="BE44" s="25">
        <f t="shared" si="30"/>
        <v>1</v>
      </c>
      <c r="BF44" s="25">
        <f t="shared" si="31"/>
        <v>0</v>
      </c>
      <c r="BG44" s="25">
        <f t="shared" si="32"/>
        <v>1</v>
      </c>
      <c r="BH44" s="25">
        <f t="shared" si="33"/>
        <v>0</v>
      </c>
      <c r="BI44" s="25">
        <f t="shared" si="34"/>
        <v>0</v>
      </c>
      <c r="BJ44" s="25">
        <f t="shared" si="35"/>
        <v>0</v>
      </c>
    </row>
    <row r="45" spans="32:62" x14ac:dyDescent="0.25">
      <c r="AF45" s="26">
        <f t="shared" ref="AF45:AO45" si="42">C11</f>
        <v>4</v>
      </c>
      <c r="AG45" s="26">
        <f t="shared" si="42"/>
        <v>5</v>
      </c>
      <c r="AH45" s="26">
        <f t="shared" si="42"/>
        <v>6</v>
      </c>
      <c r="AI45" s="26">
        <f t="shared" si="42"/>
        <v>7</v>
      </c>
      <c r="AJ45" s="26">
        <f t="shared" si="42"/>
        <v>11</v>
      </c>
      <c r="AK45" s="26">
        <f t="shared" si="42"/>
        <v>13</v>
      </c>
      <c r="AL45" s="26">
        <f t="shared" si="42"/>
        <v>14</v>
      </c>
      <c r="AM45" s="26">
        <f t="shared" si="42"/>
        <v>15</v>
      </c>
      <c r="AN45" s="26">
        <f t="shared" si="42"/>
        <v>16</v>
      </c>
      <c r="AO45" s="26">
        <f t="shared" si="42"/>
        <v>17</v>
      </c>
      <c r="AP45" s="25">
        <f>O11</f>
        <v>19</v>
      </c>
      <c r="AQ45" s="25">
        <f>Q11</f>
        <v>21</v>
      </c>
      <c r="AR45" s="25">
        <f>R11</f>
        <v>22</v>
      </c>
      <c r="AS45" s="25">
        <f>S11</f>
        <v>23</v>
      </c>
      <c r="AT45" s="25">
        <f>V11</f>
        <v>1</v>
      </c>
      <c r="AV45" s="25">
        <f t="shared" si="21"/>
        <v>1</v>
      </c>
      <c r="AW45" s="25">
        <f t="shared" si="22"/>
        <v>1</v>
      </c>
      <c r="AX45" s="25">
        <f t="shared" si="23"/>
        <v>1</v>
      </c>
      <c r="AY45" s="25">
        <f t="shared" si="24"/>
        <v>1</v>
      </c>
      <c r="AZ45" s="25">
        <f t="shared" si="25"/>
        <v>1</v>
      </c>
      <c r="BA45" s="25">
        <f t="shared" si="26"/>
        <v>1</v>
      </c>
      <c r="BB45" s="25">
        <f t="shared" si="27"/>
        <v>1</v>
      </c>
      <c r="BC45" s="25">
        <f t="shared" si="28"/>
        <v>1</v>
      </c>
      <c r="BD45" s="25">
        <f t="shared" si="29"/>
        <v>1</v>
      </c>
      <c r="BE45" s="25">
        <f t="shared" si="30"/>
        <v>1</v>
      </c>
      <c r="BF45" s="25">
        <f t="shared" si="31"/>
        <v>0</v>
      </c>
      <c r="BG45" s="25">
        <f t="shared" si="32"/>
        <v>0</v>
      </c>
      <c r="BH45" s="25">
        <f t="shared" si="33"/>
        <v>1</v>
      </c>
      <c r="BI45" s="25">
        <f t="shared" si="34"/>
        <v>1</v>
      </c>
      <c r="BJ45" s="25">
        <f t="shared" si="35"/>
        <v>0</v>
      </c>
    </row>
    <row r="46" spans="32:62" x14ac:dyDescent="0.25">
      <c r="AF46" s="26">
        <f t="shared" ref="AF46:AO46" si="43">AF45</f>
        <v>4</v>
      </c>
      <c r="AG46" s="26">
        <f t="shared" si="43"/>
        <v>5</v>
      </c>
      <c r="AH46" s="26">
        <f t="shared" si="43"/>
        <v>6</v>
      </c>
      <c r="AI46" s="26">
        <f t="shared" si="43"/>
        <v>7</v>
      </c>
      <c r="AJ46" s="26">
        <f t="shared" si="43"/>
        <v>11</v>
      </c>
      <c r="AK46" s="26">
        <f t="shared" si="43"/>
        <v>13</v>
      </c>
      <c r="AL46" s="26">
        <f t="shared" si="43"/>
        <v>14</v>
      </c>
      <c r="AM46" s="26">
        <f t="shared" si="43"/>
        <v>15</v>
      </c>
      <c r="AN46" s="26">
        <f t="shared" si="43"/>
        <v>16</v>
      </c>
      <c r="AO46" s="26">
        <f t="shared" si="43"/>
        <v>17</v>
      </c>
      <c r="AP46" s="25">
        <f>P11</f>
        <v>20</v>
      </c>
      <c r="AQ46" s="25">
        <f>Q11</f>
        <v>21</v>
      </c>
      <c r="AR46" s="25">
        <f>R11</f>
        <v>22</v>
      </c>
      <c r="AS46" s="25">
        <f>T11</f>
        <v>24</v>
      </c>
      <c r="AT46" s="25">
        <f>U11</f>
        <v>25</v>
      </c>
      <c r="AV46" s="25">
        <f t="shared" si="21"/>
        <v>1</v>
      </c>
      <c r="AW46" s="25">
        <f t="shared" si="22"/>
        <v>1</v>
      </c>
      <c r="AX46" s="25">
        <f t="shared" si="23"/>
        <v>1</v>
      </c>
      <c r="AY46" s="25">
        <f t="shared" si="24"/>
        <v>1</v>
      </c>
      <c r="AZ46" s="25">
        <f t="shared" si="25"/>
        <v>1</v>
      </c>
      <c r="BA46" s="25">
        <f t="shared" si="26"/>
        <v>1</v>
      </c>
      <c r="BB46" s="25">
        <f t="shared" si="27"/>
        <v>1</v>
      </c>
      <c r="BC46" s="25">
        <f t="shared" si="28"/>
        <v>1</v>
      </c>
      <c r="BD46" s="25">
        <f t="shared" si="29"/>
        <v>1</v>
      </c>
      <c r="BE46" s="25">
        <f t="shared" si="30"/>
        <v>1</v>
      </c>
      <c r="BF46" s="25">
        <f t="shared" si="31"/>
        <v>0</v>
      </c>
      <c r="BG46" s="25">
        <f t="shared" si="32"/>
        <v>1</v>
      </c>
      <c r="BH46" s="25">
        <f t="shared" si="33"/>
        <v>1</v>
      </c>
      <c r="BI46" s="25">
        <f t="shared" si="34"/>
        <v>1</v>
      </c>
      <c r="BJ46" s="25">
        <f t="shared" si="35"/>
        <v>1</v>
      </c>
    </row>
    <row r="48" spans="32:62" x14ac:dyDescent="0.25">
      <c r="AF48" s="25">
        <v>1</v>
      </c>
      <c r="AG48" s="25">
        <v>2</v>
      </c>
      <c r="AH48" s="25">
        <v>3</v>
      </c>
      <c r="AI48" s="25">
        <v>4</v>
      </c>
      <c r="AJ48" s="25">
        <v>5</v>
      </c>
      <c r="AK48" s="25">
        <v>6</v>
      </c>
      <c r="AL48" s="25">
        <v>7</v>
      </c>
      <c r="AM48" s="25">
        <v>8</v>
      </c>
      <c r="AN48" s="25">
        <v>9</v>
      </c>
      <c r="AO48" s="25">
        <v>10</v>
      </c>
      <c r="AP48" s="25">
        <v>11</v>
      </c>
      <c r="AQ48" s="25">
        <v>12</v>
      </c>
      <c r="AR48" s="25">
        <v>13</v>
      </c>
      <c r="AS48" s="25">
        <v>14</v>
      </c>
      <c r="AT48" s="25">
        <v>15</v>
      </c>
    </row>
  </sheetData>
  <sheetProtection password="8C20" sheet="1" objects="1" scenarios="1"/>
  <mergeCells count="55">
    <mergeCell ref="C3:J4"/>
    <mergeCell ref="K3:AC4"/>
    <mergeCell ref="N26:R26"/>
    <mergeCell ref="S24:V24"/>
    <mergeCell ref="S25:V25"/>
    <mergeCell ref="S26:V26"/>
    <mergeCell ref="Y24:AC26"/>
    <mergeCell ref="Z20:AC20"/>
    <mergeCell ref="Z21:AC21"/>
    <mergeCell ref="Z22:AC22"/>
    <mergeCell ref="C24:L24"/>
    <mergeCell ref="C26:D26"/>
    <mergeCell ref="E25:F25"/>
    <mergeCell ref="G25:H25"/>
    <mergeCell ref="I25:J25"/>
    <mergeCell ref="K25:L25"/>
    <mergeCell ref="E26:F26"/>
    <mergeCell ref="G26:H26"/>
    <mergeCell ref="I26:J26"/>
    <mergeCell ref="K26:L26"/>
    <mergeCell ref="C25:D25"/>
    <mergeCell ref="N24:R24"/>
    <mergeCell ref="N25:R25"/>
    <mergeCell ref="Y10:AC10"/>
    <mergeCell ref="Y17:AC17"/>
    <mergeCell ref="Z18:AC18"/>
    <mergeCell ref="Z19:AC19"/>
    <mergeCell ref="T22:V22"/>
    <mergeCell ref="T19:V19"/>
    <mergeCell ref="T20:V20"/>
    <mergeCell ref="T21:V21"/>
    <mergeCell ref="C6:Q6"/>
    <mergeCell ref="S6:W6"/>
    <mergeCell ref="S7:W7"/>
    <mergeCell ref="Y6:AC6"/>
    <mergeCell ref="Y7:AC7"/>
    <mergeCell ref="C22:D22"/>
    <mergeCell ref="C17:D17"/>
    <mergeCell ref="C18:D18"/>
    <mergeCell ref="C19:D19"/>
    <mergeCell ref="C20:D20"/>
    <mergeCell ref="C21:D21"/>
    <mergeCell ref="C10:L10"/>
    <mergeCell ref="N10:V10"/>
    <mergeCell ref="C13:D13"/>
    <mergeCell ref="T17:V17"/>
    <mergeCell ref="T18:V18"/>
    <mergeCell ref="C14:D14"/>
    <mergeCell ref="C15:D15"/>
    <mergeCell ref="C16:D16"/>
    <mergeCell ref="E13:S13"/>
    <mergeCell ref="T14:V14"/>
    <mergeCell ref="T15:V15"/>
    <mergeCell ref="T16:V16"/>
    <mergeCell ref="T13:V13"/>
  </mergeCells>
  <conditionalFormatting sqref="C11:V11">
    <cfRule type="duplicateValues" dxfId="11" priority="12"/>
  </conditionalFormatting>
  <conditionalFormatting sqref="AF31:AO31 Y11:AE15">
    <cfRule type="duplicateValues" dxfId="10" priority="11"/>
  </conditionalFormatting>
  <conditionalFormatting sqref="Y11:AE15 AF29:AN29">
    <cfRule type="duplicateValues" dxfId="9" priority="10"/>
  </conditionalFormatting>
  <conditionalFormatting sqref="T14:V22">
    <cfRule type="cellIs" dxfId="8" priority="5" operator="equal">
      <formula>15</formula>
    </cfRule>
    <cfRule type="cellIs" dxfId="7" priority="6" operator="equal">
      <formula>14</formula>
    </cfRule>
    <cfRule type="cellIs" dxfId="6" priority="7" operator="equal">
      <formula>13</formula>
    </cfRule>
    <cfRule type="cellIs" dxfId="5" priority="8" operator="equal">
      <formula>12</formula>
    </cfRule>
    <cfRule type="cellIs" dxfId="4" priority="9" operator="equal">
      <formula>11</formula>
    </cfRule>
  </conditionalFormatting>
  <conditionalFormatting sqref="N26:R26">
    <cfRule type="cellIs" dxfId="3" priority="3" operator="equal">
      <formula>"PREJUÍZO"</formula>
    </cfRule>
    <cfRule type="cellIs" dxfId="2" priority="4" operator="equal">
      <formula>"LUCRO"</formula>
    </cfRule>
  </conditionalFormatting>
  <conditionalFormatting sqref="E14:S22">
    <cfRule type="expression" dxfId="1" priority="2">
      <formula>HLOOKUP(E14,$C$7:$Q$7,1,0)</formula>
    </cfRule>
  </conditionalFormatting>
  <conditionalFormatting sqref="C7:Q7">
    <cfRule type="duplicateValues" dxfId="0" priority="1"/>
  </conditionalFormatting>
  <hyperlinks>
    <hyperlink ref="Y24:AC26" r:id="rId1" display="MAIS PLANILHAS AQUI"/>
    <hyperlink ref="C3:J4" r:id="rId2" display="PLANILHAS LOTOCERTA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 19 dezenas com 10 fixas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Escritório</dc:creator>
  <cp:lastModifiedBy>Suporte</cp:lastModifiedBy>
  <dcterms:created xsi:type="dcterms:W3CDTF">2022-01-08T13:01:57Z</dcterms:created>
  <dcterms:modified xsi:type="dcterms:W3CDTF">2022-01-13T19:57:05Z</dcterms:modified>
</cp:coreProperties>
</file>