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2755" windowHeight="9945"/>
  </bookViews>
  <sheets>
    <sheet name="15-6-4-6" sheetId="1" r:id="rId1"/>
  </sheets>
  <calcPr calcId="145621"/>
</workbook>
</file>

<file path=xl/calcChain.xml><?xml version="1.0" encoding="utf-8"?>
<calcChain xmlns="http://schemas.openxmlformats.org/spreadsheetml/2006/main">
  <c r="BO4" i="1" l="1"/>
  <c r="BK4" i="1"/>
  <c r="BL4" i="1"/>
  <c r="BM4" i="1"/>
  <c r="BN4" i="1"/>
  <c r="BJ4" i="1"/>
  <c r="J24" i="1" l="1"/>
  <c r="J23" i="1"/>
  <c r="J21" i="1"/>
  <c r="J18" i="1"/>
  <c r="J10" i="1"/>
  <c r="J8" i="1"/>
  <c r="J25" i="1"/>
  <c r="BK25" i="1" s="1"/>
  <c r="I24" i="1"/>
  <c r="I23" i="1"/>
  <c r="J16" i="1"/>
  <c r="J15" i="1"/>
  <c r="J14" i="1"/>
  <c r="J12" i="1"/>
  <c r="J7" i="1"/>
  <c r="H24" i="1"/>
  <c r="BM24" i="1" s="1"/>
  <c r="H23" i="1"/>
  <c r="J22" i="1"/>
  <c r="J20" i="1"/>
  <c r="J19" i="1"/>
  <c r="I14" i="1"/>
  <c r="J9" i="1"/>
  <c r="I25" i="1"/>
  <c r="G23" i="1"/>
  <c r="I20" i="1"/>
  <c r="I19" i="1"/>
  <c r="I18" i="1"/>
  <c r="J13" i="1"/>
  <c r="J11" i="1"/>
  <c r="I7" i="1"/>
  <c r="H25" i="1"/>
  <c r="I21" i="1"/>
  <c r="H20" i="1"/>
  <c r="H18" i="1"/>
  <c r="I16" i="1"/>
  <c r="H14" i="1"/>
  <c r="I13" i="1"/>
  <c r="I9" i="1"/>
  <c r="G25" i="1"/>
  <c r="G24" i="1"/>
  <c r="BK24" i="1" s="1"/>
  <c r="H21" i="1"/>
  <c r="H19" i="1"/>
  <c r="I15" i="1"/>
  <c r="I12" i="1"/>
  <c r="I11" i="1"/>
  <c r="H9" i="1"/>
  <c r="F25" i="1"/>
  <c r="I22" i="1"/>
  <c r="G19" i="1"/>
  <c r="H16" i="1"/>
  <c r="H13" i="1"/>
  <c r="H12" i="1"/>
  <c r="I10" i="1"/>
  <c r="I8" i="1"/>
  <c r="F23" i="1"/>
  <c r="H22" i="1"/>
  <c r="J17" i="1"/>
  <c r="G16" i="1"/>
  <c r="H11" i="1"/>
  <c r="H10" i="1"/>
  <c r="G9" i="1"/>
  <c r="E25" i="1"/>
  <c r="G22" i="1"/>
  <c r="G18" i="1"/>
  <c r="I17" i="1"/>
  <c r="H15" i="1"/>
  <c r="G14" i="1"/>
  <c r="G11" i="1"/>
  <c r="BL11" i="1" s="1"/>
  <c r="H8" i="1"/>
  <c r="F24" i="1"/>
  <c r="F22" i="1"/>
  <c r="G21" i="1"/>
  <c r="F19" i="1"/>
  <c r="H17" i="1"/>
  <c r="F14" i="1"/>
  <c r="G13" i="1"/>
  <c r="H7" i="1"/>
  <c r="E24" i="1"/>
  <c r="G20" i="1"/>
  <c r="F18" i="1"/>
  <c r="G17" i="1"/>
  <c r="G15" i="1"/>
  <c r="F13" i="1"/>
  <c r="G12" i="1"/>
  <c r="G10" i="1"/>
  <c r="E23" i="1"/>
  <c r="F21" i="1"/>
  <c r="F20" i="1"/>
  <c r="F17" i="1"/>
  <c r="F12" i="1"/>
  <c r="G8" i="1"/>
  <c r="E22" i="1"/>
  <c r="BO22" i="1" s="1"/>
  <c r="E21" i="1"/>
  <c r="E20" i="1"/>
  <c r="F16" i="1"/>
  <c r="F15" i="1"/>
  <c r="BK15" i="1" s="1"/>
  <c r="F11" i="1"/>
  <c r="F10" i="1"/>
  <c r="G7" i="1"/>
  <c r="E19" i="1"/>
  <c r="E18" i="1"/>
  <c r="E17" i="1"/>
  <c r="E16" i="1"/>
  <c r="E15" i="1"/>
  <c r="BM15" i="1" s="1"/>
  <c r="F9" i="1"/>
  <c r="F8" i="1"/>
  <c r="F7" i="1"/>
  <c r="E14" i="1"/>
  <c r="E13" i="1"/>
  <c r="E12" i="1"/>
  <c r="E11" i="1"/>
  <c r="E10" i="1"/>
  <c r="E9" i="1"/>
  <c r="E8" i="1"/>
  <c r="E7" i="1"/>
  <c r="BK9" i="1"/>
  <c r="BO11" i="1"/>
  <c r="BO15" i="1"/>
  <c r="AE16" i="1"/>
  <c r="BK14" i="1" l="1"/>
  <c r="BM25" i="1"/>
  <c r="BJ25" i="1"/>
  <c r="BO25" i="1"/>
  <c r="BO14" i="1"/>
  <c r="BL24" i="1"/>
  <c r="BN25" i="1"/>
  <c r="BN24" i="1"/>
  <c r="BJ24" i="1"/>
  <c r="BO24" i="1"/>
  <c r="BL25" i="1"/>
  <c r="BL23" i="1"/>
  <c r="BN13" i="1"/>
  <c r="BJ20" i="1"/>
  <c r="BN22" i="1"/>
  <c r="BL15" i="1"/>
  <c r="BJ17" i="1"/>
  <c r="BM17" i="1"/>
  <c r="BN15" i="1"/>
  <c r="BJ15" i="1"/>
  <c r="BK19" i="1"/>
  <c r="BN18" i="1"/>
  <c r="BJ10" i="1"/>
  <c r="BN10" i="1"/>
  <c r="BK11" i="1"/>
  <c r="BL14" i="1"/>
  <c r="BJ14" i="1"/>
  <c r="BM7" i="1"/>
  <c r="BO9" i="1"/>
  <c r="BM12" i="1"/>
  <c r="BJ23" i="1"/>
  <c r="BM8" i="1"/>
  <c r="BM21" i="1"/>
  <c r="BN23" i="1"/>
  <c r="BM23" i="1"/>
  <c r="BK20" i="1"/>
  <c r="BO20" i="1"/>
  <c r="BK22" i="1"/>
  <c r="BO23" i="1"/>
  <c r="BK23" i="1"/>
  <c r="BL7" i="1"/>
  <c r="BO7" i="1"/>
  <c r="BK18" i="1"/>
  <c r="BN20" i="1"/>
  <c r="BJ18" i="1"/>
  <c r="BJ13" i="1"/>
  <c r="BM19" i="1"/>
  <c r="BO19" i="1"/>
  <c r="BK21" i="1"/>
  <c r="BM11" i="1"/>
  <c r="BM9" i="1"/>
  <c r="BN9" i="1"/>
  <c r="BJ22" i="1"/>
  <c r="BL19" i="1"/>
  <c r="BN19" i="1"/>
  <c r="BJ19" i="1"/>
  <c r="BM22" i="1"/>
  <c r="BK16" i="1"/>
  <c r="BJ16" i="1"/>
  <c r="BN11" i="1"/>
  <c r="BJ11" i="1"/>
  <c r="BK8" i="1"/>
  <c r="BL22" i="1"/>
  <c r="BN21" i="1"/>
  <c r="BJ21" i="1"/>
  <c r="BM14" i="1"/>
  <c r="BO13" i="1"/>
  <c r="BM13" i="1"/>
  <c r="BL21" i="1"/>
  <c r="BK13" i="1"/>
  <c r="BO21" i="1"/>
  <c r="BN14" i="1"/>
  <c r="BM10" i="1"/>
  <c r="BL18" i="1"/>
  <c r="BK12" i="1"/>
  <c r="BK10" i="1"/>
  <c r="BL17" i="1"/>
  <c r="BO17" i="1"/>
  <c r="BK17" i="1"/>
  <c r="BN17" i="1"/>
  <c r="BL20" i="1"/>
  <c r="BK7" i="1"/>
  <c r="BM20" i="1"/>
  <c r="BL16" i="1"/>
  <c r="BL10" i="1"/>
  <c r="BN16" i="1"/>
  <c r="BO10" i="1"/>
  <c r="BN7" i="1"/>
  <c r="BM18" i="1"/>
  <c r="BM16" i="1"/>
  <c r="BJ9" i="1"/>
  <c r="BJ7" i="1"/>
  <c r="BO18" i="1"/>
  <c r="BO16" i="1"/>
  <c r="BL12" i="1"/>
  <c r="BL8" i="1"/>
  <c r="BL13" i="1"/>
  <c r="BN12" i="1"/>
  <c r="BJ12" i="1"/>
  <c r="BL9" i="1"/>
  <c r="BN8" i="1"/>
  <c r="BJ8" i="1"/>
  <c r="BO12" i="1"/>
  <c r="BO8" i="1"/>
  <c r="AF3" i="1"/>
  <c r="K25" i="1" l="1"/>
  <c r="K24" i="1"/>
  <c r="K23" i="1"/>
  <c r="K15" i="1"/>
  <c r="K22" i="1"/>
  <c r="K7" i="1"/>
  <c r="K11" i="1"/>
  <c r="K9" i="1"/>
  <c r="K21" i="1"/>
  <c r="K19" i="1"/>
  <c r="K13" i="1"/>
  <c r="K16" i="1"/>
  <c r="K10" i="1"/>
  <c r="K14" i="1"/>
  <c r="K18" i="1"/>
  <c r="K17" i="1"/>
  <c r="K20" i="1"/>
  <c r="K12" i="1"/>
  <c r="K8" i="1"/>
  <c r="Y8" i="1" l="1"/>
  <c r="AE8" i="1"/>
  <c r="AB8" i="1"/>
  <c r="AE17" i="1" l="1"/>
  <c r="AE18" i="1" s="1"/>
  <c r="Y18" i="1" s="1"/>
</calcChain>
</file>

<file path=xl/sharedStrings.xml><?xml version="1.0" encoding="utf-8"?>
<sst xmlns="http://schemas.openxmlformats.org/spreadsheetml/2006/main" count="19" uniqueCount="19">
  <si>
    <t>CONFERIDOR</t>
  </si>
  <si>
    <t>DIGITE 15 DEZENAS AQUI</t>
  </si>
  <si>
    <t>COMBINAÇÕES</t>
  </si>
  <si>
    <t>QUADRA</t>
  </si>
  <si>
    <t>QUINA</t>
  </si>
  <si>
    <t>SENA</t>
  </si>
  <si>
    <t>JOGOS PREMIADOS</t>
  </si>
  <si>
    <t>ACERTOS ENTRE
AS 15</t>
  </si>
  <si>
    <t>VALOR DO PRÊMIO DA QUINA</t>
  </si>
  <si>
    <t>VALOR DO PRÊMIO DA QUADRA</t>
  </si>
  <si>
    <t>VALOR DO PRÊMIO DA SENA</t>
  </si>
  <si>
    <t>VALOR DE CADA APOSTA</t>
  </si>
  <si>
    <t>INVESTIMENTO</t>
  </si>
  <si>
    <t>TOTAL DE PRÊMIOS</t>
  </si>
  <si>
    <t>NÚMEROS ESCOLHIDOS</t>
  </si>
  <si>
    <t>MAIS
PLANILHAS</t>
  </si>
  <si>
    <t>JOGOS</t>
  </si>
  <si>
    <t>PONTOS</t>
  </si>
  <si>
    <t xml:space="preserve">PLANILHA DA MEGA SENA 15 DEZENAS
GARANTIA DE QUADRA ACERTANDO AS 06 SORTEADAS ENTRE AS 15 ESCOLHIDAS
CLIQUE AQUI E VISITE NOSSO SITE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</si>
</sst>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u/>
      <sz val="11"/>
      <color theme="0" tint="-4.9989318521683403E-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26D83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02B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double">
        <color theme="0" tint="-0.249977111117893"/>
      </right>
      <top style="double">
        <color rgb="FF00CCFF"/>
      </top>
      <bottom style="double">
        <color rgb="FF00CCFF"/>
      </bottom>
      <diagonal/>
    </border>
    <border>
      <left style="thin">
        <color indexed="64"/>
      </left>
      <right style="double">
        <color theme="0" tint="-0.249977111117893"/>
      </right>
      <top/>
      <bottom/>
      <diagonal/>
    </border>
    <border>
      <left style="thin">
        <color indexed="64"/>
      </left>
      <right style="double">
        <color theme="0" tint="-0.249977111117893"/>
      </right>
      <top/>
      <bottom style="double">
        <color rgb="FF00CCFF"/>
      </bottom>
      <diagonal/>
    </border>
    <border>
      <left style="thin">
        <color indexed="64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indexed="64"/>
      </right>
      <top/>
      <bottom/>
      <diagonal/>
    </border>
    <border>
      <left style="double">
        <color theme="0" tint="-0.249977111117893"/>
      </left>
      <right style="thin">
        <color indexed="64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indexed="64"/>
      </right>
      <top style="double">
        <color rgb="FF00CCFF"/>
      </top>
      <bottom style="double">
        <color rgb="FF00CCFF"/>
      </bottom>
      <diagonal/>
    </border>
    <border>
      <left style="double">
        <color theme="0" tint="-0.249977111117893"/>
      </left>
      <right style="thin">
        <color indexed="64"/>
      </right>
      <top/>
      <bottom style="double">
        <color rgb="FF00CCFF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rgb="FF00CCFF"/>
      </top>
      <bottom style="double">
        <color rgb="FF00CCFF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rgb="FF00CCFF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rgb="FF00CCFF"/>
      </top>
      <bottom style="double">
        <color rgb="FF00CCFF"/>
      </bottom>
      <diagonal/>
    </border>
    <border>
      <left/>
      <right style="double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 style="double">
        <color rgb="FF00CCFF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 style="double">
        <color theme="0"/>
      </top>
      <bottom/>
      <diagonal/>
    </border>
    <border>
      <left style="thin">
        <color indexed="64"/>
      </left>
      <right style="thin">
        <color indexed="64"/>
      </right>
      <top style="double">
        <color theme="0"/>
      </top>
      <bottom/>
      <diagonal/>
    </border>
    <border>
      <left style="thin">
        <color indexed="64"/>
      </left>
      <right style="double">
        <color theme="0"/>
      </right>
      <top style="double">
        <color theme="0"/>
      </top>
      <bottom/>
      <diagonal/>
    </border>
    <border>
      <left style="thin">
        <color indexed="64"/>
      </left>
      <right style="double">
        <color theme="0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38" xfId="0" applyBorder="1"/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/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64" fontId="17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64" fontId="0" fillId="36" borderId="23" xfId="0" applyNumberFormat="1" applyFill="1" applyBorder="1" applyAlignment="1" applyProtection="1">
      <alignment horizontal="center" vertical="center"/>
      <protection hidden="1"/>
    </xf>
    <xf numFmtId="164" fontId="0" fillId="36" borderId="27" xfId="0" applyNumberFormat="1" applyFill="1" applyBorder="1" applyAlignment="1" applyProtection="1">
      <alignment horizontal="center" vertical="center"/>
      <protection hidden="1"/>
    </xf>
    <xf numFmtId="164" fontId="0" fillId="0" borderId="39" xfId="0" applyNumberFormat="1" applyBorder="1" applyAlignment="1" applyProtection="1">
      <alignment horizontal="center" vertical="center"/>
      <protection hidden="1"/>
    </xf>
    <xf numFmtId="164" fontId="0" fillId="0" borderId="21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164" fontId="0" fillId="36" borderId="21" xfId="0" applyNumberFormat="1" applyFill="1" applyBorder="1" applyAlignment="1" applyProtection="1">
      <alignment horizontal="center" vertical="center"/>
      <protection hidden="1"/>
    </xf>
    <xf numFmtId="164" fontId="0" fillId="36" borderId="25" xfId="0" applyNumberForma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26" xfId="0" applyNumberFormat="1" applyBorder="1" applyAlignment="1" applyProtection="1">
      <alignment horizontal="center" vertical="center"/>
      <protection hidden="1"/>
    </xf>
    <xf numFmtId="164" fontId="0" fillId="38" borderId="0" xfId="0" applyNumberFormat="1" applyFill="1" applyBorder="1" applyAlignment="1" applyProtection="1">
      <alignment vertical="center"/>
      <protection hidden="1"/>
    </xf>
    <xf numFmtId="164" fontId="0" fillId="38" borderId="0" xfId="0" applyNumberFormat="1" applyFill="1" applyBorder="1" applyAlignment="1" applyProtection="1">
      <alignment horizontal="center" vertical="center"/>
      <protection hidden="1"/>
    </xf>
    <xf numFmtId="0" fontId="0" fillId="38" borderId="0" xfId="0" applyFill="1" applyBorder="1" applyAlignment="1" applyProtection="1">
      <alignment horizontal="center" vertical="center"/>
      <protection hidden="1"/>
    </xf>
    <xf numFmtId="164" fontId="0" fillId="0" borderId="41" xfId="0" applyNumberForma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164" fontId="0" fillId="36" borderId="24" xfId="0" applyNumberFormat="1" applyFill="1" applyBorder="1" applyAlignment="1" applyProtection="1">
      <alignment horizontal="center" vertical="center"/>
      <protection hidden="1"/>
    </xf>
    <xf numFmtId="164" fontId="0" fillId="36" borderId="28" xfId="0" applyNumberForma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164" fontId="0" fillId="33" borderId="12" xfId="0" applyNumberFormat="1" applyFill="1" applyBorder="1" applyAlignment="1" applyProtection="1">
      <alignment horizontal="center" vertical="center"/>
      <protection locked="0" hidden="1"/>
    </xf>
    <xf numFmtId="164" fontId="17" fillId="37" borderId="38" xfId="0" applyNumberFormat="1" applyFont="1" applyFill="1" applyBorder="1" applyAlignment="1" applyProtection="1">
      <alignment horizontal="center" vertical="center"/>
      <protection locked="0" hidden="1"/>
    </xf>
    <xf numFmtId="164" fontId="0" fillId="36" borderId="18" xfId="0" applyNumberFormat="1" applyFill="1" applyBorder="1" applyAlignment="1" applyProtection="1">
      <alignment horizontal="center" vertical="center"/>
      <protection hidden="1"/>
    </xf>
    <xf numFmtId="164" fontId="0" fillId="36" borderId="16" xfId="0" applyNumberFormat="1" applyFill="1" applyBorder="1" applyAlignment="1" applyProtection="1">
      <alignment horizontal="center" vertical="center"/>
      <protection hidden="1"/>
    </xf>
    <xf numFmtId="164" fontId="17" fillId="34" borderId="38" xfId="0" applyNumberFormat="1" applyFont="1" applyFill="1" applyBorder="1" applyAlignment="1" applyProtection="1">
      <alignment horizontal="center" vertical="center"/>
      <protection hidden="1"/>
    </xf>
    <xf numFmtId="164" fontId="20" fillId="37" borderId="38" xfId="0" applyNumberFormat="1" applyFont="1" applyFill="1" applyBorder="1" applyAlignment="1" applyProtection="1">
      <alignment horizontal="center" vertical="center"/>
      <protection hidden="1"/>
    </xf>
    <xf numFmtId="164" fontId="0" fillId="35" borderId="18" xfId="0" applyNumberFormat="1" applyFill="1" applyBorder="1" applyAlignment="1" applyProtection="1">
      <alignment horizontal="center" vertical="center"/>
      <protection hidden="1"/>
    </xf>
    <xf numFmtId="164" fontId="0" fillId="35" borderId="16" xfId="0" applyNumberFormat="1" applyFill="1" applyBorder="1" applyAlignment="1" applyProtection="1">
      <alignment horizontal="center" vertical="center"/>
      <protection hidden="1"/>
    </xf>
    <xf numFmtId="164" fontId="0" fillId="36" borderId="20" xfId="0" applyNumberFormat="1" applyFill="1" applyBorder="1" applyAlignment="1" applyProtection="1">
      <alignment horizontal="center" vertical="center"/>
      <protection hidden="1"/>
    </xf>
    <xf numFmtId="164" fontId="0" fillId="36" borderId="15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164" fontId="0" fillId="36" borderId="19" xfId="0" applyNumberFormat="1" applyFill="1" applyBorder="1" applyAlignment="1" applyProtection="1">
      <alignment horizontal="center" vertical="center"/>
      <protection hidden="1"/>
    </xf>
    <xf numFmtId="164" fontId="0" fillId="36" borderId="13" xfId="0" applyNumberFormat="1" applyFill="1" applyBorder="1" applyAlignment="1" applyProtection="1">
      <alignment horizontal="center" vertical="center"/>
      <protection hidden="1"/>
    </xf>
    <xf numFmtId="0" fontId="21" fillId="34" borderId="12" xfId="0" applyFont="1" applyFill="1" applyBorder="1" applyAlignment="1" applyProtection="1">
      <alignment horizontal="center" vertical="center" wrapText="1"/>
      <protection hidden="1"/>
    </xf>
    <xf numFmtId="0" fontId="21" fillId="34" borderId="12" xfId="0" applyFont="1" applyFill="1" applyBorder="1" applyAlignment="1" applyProtection="1">
      <alignment horizontal="center" vertical="center"/>
      <protection hidden="1"/>
    </xf>
    <xf numFmtId="0" fontId="24" fillId="37" borderId="12" xfId="0" applyFont="1" applyFill="1" applyBorder="1" applyAlignment="1" applyProtection="1">
      <alignment horizontal="center" vertical="center"/>
      <protection hidden="1"/>
    </xf>
    <xf numFmtId="0" fontId="20" fillId="37" borderId="12" xfId="0" applyFont="1" applyFill="1" applyBorder="1" applyAlignment="1" applyProtection="1">
      <alignment horizontal="center" vertical="center"/>
      <protection hidden="1"/>
    </xf>
    <xf numFmtId="0" fontId="19" fillId="34" borderId="34" xfId="0" applyFont="1" applyFill="1" applyBorder="1" applyAlignment="1" applyProtection="1">
      <alignment horizontal="center" vertical="center"/>
      <protection hidden="1"/>
    </xf>
    <xf numFmtId="0" fontId="19" fillId="34" borderId="35" xfId="0" applyFont="1" applyFill="1" applyBorder="1" applyAlignment="1" applyProtection="1">
      <alignment horizontal="center" vertical="center"/>
      <protection hidden="1"/>
    </xf>
    <xf numFmtId="0" fontId="19" fillId="34" borderId="36" xfId="0" applyFont="1" applyFill="1" applyBorder="1" applyAlignment="1" applyProtection="1">
      <alignment horizontal="center" vertical="center"/>
      <protection hidden="1"/>
    </xf>
    <xf numFmtId="0" fontId="19" fillId="34" borderId="11" xfId="0" applyFont="1" applyFill="1" applyBorder="1" applyAlignment="1" applyProtection="1">
      <alignment horizontal="center" vertical="center"/>
      <protection hidden="1"/>
    </xf>
    <xf numFmtId="0" fontId="19" fillId="34" borderId="10" xfId="0" applyFont="1" applyFill="1" applyBorder="1" applyAlignment="1" applyProtection="1">
      <alignment horizontal="center" vertical="center"/>
      <protection hidden="1"/>
    </xf>
    <xf numFmtId="0" fontId="19" fillId="34" borderId="37" xfId="0" applyFont="1" applyFill="1" applyBorder="1" applyAlignment="1" applyProtection="1">
      <alignment horizontal="center" vertical="center"/>
      <protection hidden="1"/>
    </xf>
    <xf numFmtId="44" fontId="18" fillId="0" borderId="38" xfId="42" applyFont="1" applyBorder="1" applyAlignment="1" applyProtection="1">
      <alignment horizontal="center" vertical="center"/>
      <protection locked="0"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44" fontId="0" fillId="0" borderId="38" xfId="42" applyFont="1" applyBorder="1" applyAlignment="1" applyProtection="1">
      <alignment horizontal="center" vertical="center"/>
      <protection locked="0" hidden="1"/>
    </xf>
    <xf numFmtId="0" fontId="20" fillId="34" borderId="31" xfId="0" applyFont="1" applyFill="1" applyBorder="1" applyAlignment="1" applyProtection="1">
      <alignment horizontal="center" vertical="center"/>
      <protection hidden="1"/>
    </xf>
    <xf numFmtId="0" fontId="20" fillId="34" borderId="32" xfId="0" applyFont="1" applyFill="1" applyBorder="1" applyAlignment="1" applyProtection="1">
      <alignment horizontal="center" vertical="center"/>
      <protection hidden="1"/>
    </xf>
    <xf numFmtId="0" fontId="20" fillId="34" borderId="33" xfId="0" applyFont="1" applyFill="1" applyBorder="1" applyAlignment="1" applyProtection="1">
      <alignment horizontal="center" vertical="center"/>
      <protection hidden="1"/>
    </xf>
    <xf numFmtId="0" fontId="0" fillId="36" borderId="30" xfId="0" applyFill="1" applyBorder="1" applyAlignment="1" applyProtection="1">
      <alignment horizontal="center" vertical="center"/>
      <protection hidden="1"/>
    </xf>
    <xf numFmtId="0" fontId="20" fillId="34" borderId="38" xfId="0" applyFont="1" applyFill="1" applyBorder="1" applyAlignment="1" applyProtection="1">
      <alignment horizontal="center" vertical="center"/>
      <protection hidden="1"/>
    </xf>
    <xf numFmtId="164" fontId="25" fillId="33" borderId="39" xfId="0" applyNumberFormat="1" applyFont="1" applyFill="1" applyBorder="1" applyAlignment="1" applyProtection="1">
      <alignment horizontal="center" vertical="center"/>
      <protection hidden="1"/>
    </xf>
    <xf numFmtId="0" fontId="26" fillId="37" borderId="30" xfId="43" applyFont="1" applyFill="1" applyBorder="1" applyAlignment="1" applyProtection="1">
      <alignment horizontal="center" vertical="center" wrapText="1"/>
      <protection hidden="1"/>
    </xf>
    <xf numFmtId="0" fontId="26" fillId="37" borderId="30" xfId="43" applyFont="1" applyFill="1" applyBorder="1" applyAlignment="1" applyProtection="1">
      <alignment horizontal="center" vertical="center"/>
      <protection hidden="1"/>
    </xf>
    <xf numFmtId="44" fontId="0" fillId="0" borderId="38" xfId="42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2" fillId="37" borderId="38" xfId="0" applyFont="1" applyFill="1" applyBorder="1" applyAlignment="1" applyProtection="1">
      <alignment horizontal="center" vertical="center"/>
      <protection hidden="1"/>
    </xf>
    <xf numFmtId="0" fontId="20" fillId="37" borderId="38" xfId="0" applyFont="1" applyFill="1" applyBorder="1" applyAlignment="1" applyProtection="1">
      <alignment horizontal="center" vertical="center"/>
      <protection hidden="1"/>
    </xf>
    <xf numFmtId="0" fontId="27" fillId="38" borderId="44" xfId="43" applyFont="1" applyFill="1" applyBorder="1" applyAlignment="1" applyProtection="1">
      <alignment horizontal="center" vertical="center" wrapText="1"/>
      <protection hidden="1"/>
    </xf>
    <xf numFmtId="0" fontId="27" fillId="38" borderId="44" xfId="43" applyFont="1" applyFill="1" applyBorder="1" applyAlignment="1" applyProtection="1">
      <alignment horizontal="center" vertical="center"/>
      <protection hidden="1"/>
    </xf>
    <xf numFmtId="0" fontId="27" fillId="38" borderId="0" xfId="43" applyFont="1" applyFill="1" applyAlignment="1" applyProtection="1">
      <alignment horizontal="center" vertical="center"/>
      <protection hidden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02B"/>
      <color rgb="FF00CCFF"/>
      <color rgb="FF26D83B"/>
      <color rgb="FF20D23E"/>
      <color rgb="FF31BD56"/>
      <color rgb="FF00CC00"/>
      <color rgb="FF66FF33"/>
      <color rgb="FF33CC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295274</xdr:colOff>
      <xdr:row>13</xdr:row>
      <xdr:rowOff>38891</xdr:rowOff>
    </xdr:from>
    <xdr:to>
      <xdr:col>21</xdr:col>
      <xdr:colOff>47624</xdr:colOff>
      <xdr:row>18</xdr:row>
      <xdr:rowOff>200025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5" r="21071"/>
        <a:stretch/>
      </xdr:blipFill>
      <xdr:spPr>
        <a:xfrm>
          <a:off x="4695824" y="2753516"/>
          <a:ext cx="1952625" cy="1208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otocerta.com.br/" TargetMode="External"/><Relationship Id="rId1" Type="http://schemas.openxmlformats.org/officeDocument/2006/relationships/hyperlink" Target="https://www.kanaldokadu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showGridLines="0" showRowColHeaders="0" tabSelected="1" workbookViewId="0">
      <selection activeCell="N21" sqref="N21:AG25"/>
    </sheetView>
  </sheetViews>
  <sheetFormatPr defaultColWidth="0" defaultRowHeight="15" x14ac:dyDescent="0.25"/>
  <cols>
    <col min="1" max="58" width="4.7109375" style="2" customWidth="1"/>
    <col min="59" max="60" width="4.7109375" customWidth="1"/>
    <col min="61" max="16384" width="9.140625" hidden="1"/>
  </cols>
  <sheetData>
    <row r="1" spans="1:67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67" ht="16.5" thickTop="1" thickBot="1" x14ac:dyDescent="0.3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67" ht="16.5" thickTop="1" thickBot="1" x14ac:dyDescent="0.3">
      <c r="A3" s="4"/>
      <c r="B3" s="6"/>
      <c r="C3" s="69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0"/>
      <c r="S3" s="71" t="s">
        <v>15</v>
      </c>
      <c r="T3" s="72"/>
      <c r="U3" s="72"/>
      <c r="V3" s="6"/>
      <c r="W3" s="54" t="s">
        <v>0</v>
      </c>
      <c r="X3" s="54"/>
      <c r="Y3" s="54"/>
      <c r="Z3" s="54"/>
      <c r="AA3" s="54"/>
      <c r="AB3" s="54"/>
      <c r="AC3" s="51" t="s">
        <v>7</v>
      </c>
      <c r="AD3" s="52"/>
      <c r="AE3" s="52"/>
      <c r="AF3" s="53">
        <f>SUM(BJ4:BO4)</f>
        <v>6</v>
      </c>
      <c r="AG3" s="53"/>
      <c r="AH3" s="6"/>
      <c r="AI3" s="11"/>
    </row>
    <row r="4" spans="1:67" ht="16.5" thickTop="1" thickBot="1" x14ac:dyDescent="0.3">
      <c r="A4" s="4"/>
      <c r="B4" s="6"/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  <c r="O4" s="38">
        <v>13</v>
      </c>
      <c r="P4" s="38">
        <v>14</v>
      </c>
      <c r="Q4" s="38">
        <v>15</v>
      </c>
      <c r="R4" s="12"/>
      <c r="S4" s="72"/>
      <c r="T4" s="72"/>
      <c r="U4" s="72"/>
      <c r="V4" s="13"/>
      <c r="W4" s="37">
        <v>1</v>
      </c>
      <c r="X4" s="37">
        <v>2</v>
      </c>
      <c r="Y4" s="37">
        <v>3</v>
      </c>
      <c r="Z4" s="37">
        <v>4</v>
      </c>
      <c r="AA4" s="37">
        <v>5</v>
      </c>
      <c r="AB4" s="37">
        <v>6</v>
      </c>
      <c r="AC4" s="52"/>
      <c r="AD4" s="52"/>
      <c r="AE4" s="52"/>
      <c r="AF4" s="53"/>
      <c r="AG4" s="53"/>
      <c r="AH4" s="6"/>
      <c r="AI4" s="11"/>
      <c r="BJ4" s="5">
        <f>COUNTIF($C$4:$Q$4,W$4)</f>
        <v>1</v>
      </c>
      <c r="BK4" s="5">
        <f t="shared" ref="BK4:BN4" si="0">COUNTIF($C$4:$Q$4,X$4)</f>
        <v>1</v>
      </c>
      <c r="BL4" s="5">
        <f t="shared" si="0"/>
        <v>1</v>
      </c>
      <c r="BM4" s="5">
        <f t="shared" si="0"/>
        <v>1</v>
      </c>
      <c r="BN4" s="5">
        <f t="shared" si="0"/>
        <v>1</v>
      </c>
      <c r="BO4" s="5">
        <f>COUNTIF($C$4:$Q$4,AB$4)</f>
        <v>1</v>
      </c>
    </row>
    <row r="5" spans="1:67" ht="16.5" thickTop="1" thickBot="1" x14ac:dyDescent="0.3">
      <c r="A5" s="4"/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  <c r="T5" s="14"/>
      <c r="U5" s="14"/>
      <c r="V5" s="1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11"/>
    </row>
    <row r="6" spans="1:67" ht="16.5" thickTop="1" thickBot="1" x14ac:dyDescent="0.3">
      <c r="A6" s="4"/>
      <c r="B6" s="6"/>
      <c r="C6" s="41" t="s">
        <v>16</v>
      </c>
      <c r="D6" s="41"/>
      <c r="E6" s="42" t="s">
        <v>2</v>
      </c>
      <c r="F6" s="42"/>
      <c r="G6" s="42"/>
      <c r="H6" s="42"/>
      <c r="I6" s="42"/>
      <c r="J6" s="42"/>
      <c r="K6" s="41" t="s">
        <v>17</v>
      </c>
      <c r="L6" s="41"/>
      <c r="M6" s="13"/>
      <c r="N6" s="70" t="s">
        <v>14</v>
      </c>
      <c r="O6" s="70"/>
      <c r="P6" s="70"/>
      <c r="Q6" s="70"/>
      <c r="R6" s="70"/>
      <c r="S6" s="70"/>
      <c r="T6" s="70"/>
      <c r="U6" s="70"/>
      <c r="V6" s="70"/>
      <c r="W6" s="70"/>
      <c r="X6" s="15"/>
      <c r="Y6" s="65" t="s">
        <v>6</v>
      </c>
      <c r="Z6" s="66"/>
      <c r="AA6" s="66"/>
      <c r="AB6" s="66"/>
      <c r="AC6" s="66"/>
      <c r="AD6" s="66"/>
      <c r="AE6" s="66"/>
      <c r="AF6" s="66"/>
      <c r="AG6" s="67"/>
      <c r="AH6" s="6"/>
      <c r="AI6" s="11"/>
    </row>
    <row r="7" spans="1:67" ht="16.5" thickTop="1" thickBot="1" x14ac:dyDescent="0.3">
      <c r="A7" s="4"/>
      <c r="B7" s="16"/>
      <c r="C7" s="45">
        <v>1</v>
      </c>
      <c r="D7" s="46"/>
      <c r="E7" s="17">
        <f>C4</f>
        <v>1</v>
      </c>
      <c r="F7" s="17">
        <f>D4</f>
        <v>2</v>
      </c>
      <c r="G7" s="17">
        <f>E4</f>
        <v>3</v>
      </c>
      <c r="H7" s="17">
        <f>H4</f>
        <v>6</v>
      </c>
      <c r="I7" s="17">
        <f>N4</f>
        <v>12</v>
      </c>
      <c r="J7" s="18">
        <f>P4</f>
        <v>14</v>
      </c>
      <c r="K7" s="39">
        <f>SUM(BJ7:BO7)</f>
        <v>4</v>
      </c>
      <c r="L7" s="40"/>
      <c r="M7" s="13"/>
      <c r="N7" s="19">
        <v>1</v>
      </c>
      <c r="O7" s="19">
        <v>2</v>
      </c>
      <c r="P7" s="19">
        <v>3</v>
      </c>
      <c r="Q7" s="19">
        <v>4</v>
      </c>
      <c r="R7" s="19">
        <v>5</v>
      </c>
      <c r="S7" s="19">
        <v>6</v>
      </c>
      <c r="T7" s="19">
        <v>7</v>
      </c>
      <c r="U7" s="19">
        <v>8</v>
      </c>
      <c r="V7" s="19">
        <v>9</v>
      </c>
      <c r="W7" s="19">
        <v>10</v>
      </c>
      <c r="X7" s="6"/>
      <c r="Y7" s="55" t="s">
        <v>3</v>
      </c>
      <c r="Z7" s="56"/>
      <c r="AA7" s="57"/>
      <c r="AB7" s="58" t="s">
        <v>4</v>
      </c>
      <c r="AC7" s="59"/>
      <c r="AD7" s="60"/>
      <c r="AE7" s="58" t="s">
        <v>5</v>
      </c>
      <c r="AF7" s="59"/>
      <c r="AG7" s="60"/>
      <c r="AH7" s="6"/>
      <c r="AI7" s="11"/>
      <c r="BJ7" s="1">
        <f t="shared" ref="BJ7:BO7" si="1">COUNTIF($E7:$J7,W$4)</f>
        <v>1</v>
      </c>
      <c r="BK7" s="1">
        <f t="shared" si="1"/>
        <v>1</v>
      </c>
      <c r="BL7" s="1">
        <f t="shared" si="1"/>
        <v>1</v>
      </c>
      <c r="BM7" s="1">
        <f t="shared" si="1"/>
        <v>0</v>
      </c>
      <c r="BN7" s="1">
        <f t="shared" si="1"/>
        <v>0</v>
      </c>
      <c r="BO7" s="1">
        <f t="shared" si="1"/>
        <v>1</v>
      </c>
    </row>
    <row r="8" spans="1:67" ht="16.5" thickTop="1" thickBot="1" x14ac:dyDescent="0.3">
      <c r="A8" s="4"/>
      <c r="B8" s="16"/>
      <c r="C8" s="47">
        <v>2</v>
      </c>
      <c r="D8" s="48"/>
      <c r="E8" s="20">
        <f>C4</f>
        <v>1</v>
      </c>
      <c r="F8" s="20">
        <f>D4</f>
        <v>2</v>
      </c>
      <c r="G8" s="20">
        <f>F4</f>
        <v>4</v>
      </c>
      <c r="H8" s="20">
        <f>I4</f>
        <v>7</v>
      </c>
      <c r="I8" s="20">
        <f>K4</f>
        <v>9</v>
      </c>
      <c r="J8" s="21">
        <f>Q4</f>
        <v>15</v>
      </c>
      <c r="K8" s="43">
        <f t="shared" ref="K8:K25" si="2">SUM(BJ8:BO8)</f>
        <v>3</v>
      </c>
      <c r="L8" s="44"/>
      <c r="M8" s="13"/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6"/>
      <c r="Y8" s="68">
        <f>COUNTIF(K7:L25,4)</f>
        <v>2</v>
      </c>
      <c r="Z8" s="68"/>
      <c r="AA8" s="68"/>
      <c r="AB8" s="68">
        <f>COUNTIF(K7:L25,5)</f>
        <v>0</v>
      </c>
      <c r="AC8" s="68"/>
      <c r="AD8" s="68"/>
      <c r="AE8" s="68">
        <f>COUNTIF(K7:L25,6)</f>
        <v>0</v>
      </c>
      <c r="AF8" s="68"/>
      <c r="AG8" s="68"/>
      <c r="AH8" s="6"/>
      <c r="AI8" s="11"/>
      <c r="BJ8" s="1">
        <f t="shared" ref="BJ8:BJ25" si="3">COUNTIF($E8:$J8,W$4)</f>
        <v>1</v>
      </c>
      <c r="BK8" s="1">
        <f t="shared" ref="BK8:BK25" si="4">COUNTIF($E8:$J8,X$4)</f>
        <v>1</v>
      </c>
      <c r="BL8" s="1">
        <f t="shared" ref="BL8:BL25" si="5">COUNTIF($E8:$J8,Y$4)</f>
        <v>0</v>
      </c>
      <c r="BM8" s="1">
        <f t="shared" ref="BM8:BM25" si="6">COUNTIF($E8:$J8,Z$4)</f>
        <v>1</v>
      </c>
      <c r="BN8" s="1">
        <f t="shared" ref="BN8:BN25" si="7">COUNTIF($E8:$J8,AA$4)</f>
        <v>0</v>
      </c>
      <c r="BO8" s="1">
        <f t="shared" ref="BO8:BO25" si="8">COUNTIF($E8:$J8,AB$4)</f>
        <v>0</v>
      </c>
    </row>
    <row r="9" spans="1:67" ht="16.5" thickTop="1" thickBot="1" x14ac:dyDescent="0.3">
      <c r="A9" s="4"/>
      <c r="B9" s="16"/>
      <c r="C9" s="49">
        <v>3</v>
      </c>
      <c r="D9" s="50"/>
      <c r="E9" s="22">
        <f>C4</f>
        <v>1</v>
      </c>
      <c r="F9" s="22">
        <f>D4</f>
        <v>2</v>
      </c>
      <c r="G9" s="22">
        <f>J4</f>
        <v>8</v>
      </c>
      <c r="H9" s="22">
        <f>L4</f>
        <v>10</v>
      </c>
      <c r="I9" s="22">
        <f>M4</f>
        <v>11</v>
      </c>
      <c r="J9" s="23">
        <f>O4</f>
        <v>13</v>
      </c>
      <c r="K9" s="39">
        <f t="shared" si="2"/>
        <v>2</v>
      </c>
      <c r="L9" s="40"/>
      <c r="M9" s="13"/>
      <c r="N9" s="19">
        <v>21</v>
      </c>
      <c r="O9" s="19">
        <v>22</v>
      </c>
      <c r="P9" s="19">
        <v>23</v>
      </c>
      <c r="Q9" s="19">
        <v>24</v>
      </c>
      <c r="R9" s="19">
        <v>25</v>
      </c>
      <c r="S9" s="19">
        <v>26</v>
      </c>
      <c r="T9" s="19">
        <v>27</v>
      </c>
      <c r="U9" s="19">
        <v>28</v>
      </c>
      <c r="V9" s="19">
        <v>29</v>
      </c>
      <c r="W9" s="19">
        <v>30</v>
      </c>
      <c r="X9" s="6"/>
      <c r="Y9" s="6"/>
      <c r="Z9" s="6"/>
      <c r="AA9" s="6"/>
      <c r="AB9" s="6"/>
      <c r="AC9" s="6"/>
      <c r="AD9" s="15"/>
      <c r="AE9" s="6"/>
      <c r="AF9" s="6"/>
      <c r="AG9" s="6"/>
      <c r="AH9" s="6"/>
      <c r="AI9" s="11"/>
      <c r="BJ9" s="1">
        <f t="shared" si="3"/>
        <v>1</v>
      </c>
      <c r="BK9" s="1">
        <f t="shared" si="4"/>
        <v>1</v>
      </c>
      <c r="BL9" s="1">
        <f t="shared" si="5"/>
        <v>0</v>
      </c>
      <c r="BM9" s="1">
        <f t="shared" si="6"/>
        <v>0</v>
      </c>
      <c r="BN9" s="1">
        <f t="shared" si="7"/>
        <v>0</v>
      </c>
      <c r="BO9" s="1">
        <f t="shared" si="8"/>
        <v>0</v>
      </c>
    </row>
    <row r="10" spans="1:67" ht="16.5" thickTop="1" thickBot="1" x14ac:dyDescent="0.3">
      <c r="A10" s="4"/>
      <c r="B10" s="16"/>
      <c r="C10" s="47">
        <v>4</v>
      </c>
      <c r="D10" s="48"/>
      <c r="E10" s="20">
        <f>C4</f>
        <v>1</v>
      </c>
      <c r="F10" s="20">
        <f>E4</f>
        <v>3</v>
      </c>
      <c r="G10" s="20">
        <f>G4</f>
        <v>5</v>
      </c>
      <c r="H10" s="20">
        <f>J4</f>
        <v>8</v>
      </c>
      <c r="I10" s="20">
        <f>K4</f>
        <v>9</v>
      </c>
      <c r="J10" s="21">
        <f>Q4</f>
        <v>15</v>
      </c>
      <c r="K10" s="43">
        <f t="shared" si="2"/>
        <v>3</v>
      </c>
      <c r="L10" s="44"/>
      <c r="M10" s="13"/>
      <c r="N10" s="19">
        <v>31</v>
      </c>
      <c r="O10" s="19">
        <v>32</v>
      </c>
      <c r="P10" s="19">
        <v>33</v>
      </c>
      <c r="Q10" s="19">
        <v>34</v>
      </c>
      <c r="R10" s="19">
        <v>35</v>
      </c>
      <c r="S10" s="19">
        <v>36</v>
      </c>
      <c r="T10" s="19">
        <v>37</v>
      </c>
      <c r="U10" s="19">
        <v>38</v>
      </c>
      <c r="V10" s="19">
        <v>39</v>
      </c>
      <c r="W10" s="19">
        <v>40</v>
      </c>
      <c r="X10" s="24"/>
      <c r="Y10" s="75" t="s">
        <v>9</v>
      </c>
      <c r="Z10" s="75"/>
      <c r="AA10" s="75"/>
      <c r="AB10" s="75"/>
      <c r="AC10" s="75"/>
      <c r="AD10" s="75"/>
      <c r="AE10" s="61">
        <v>1000</v>
      </c>
      <c r="AF10" s="61"/>
      <c r="AG10" s="61"/>
      <c r="AH10" s="6"/>
      <c r="AI10" s="11"/>
      <c r="BJ10" s="1">
        <f t="shared" si="3"/>
        <v>1</v>
      </c>
      <c r="BK10" s="1">
        <f t="shared" si="4"/>
        <v>0</v>
      </c>
      <c r="BL10" s="1">
        <f t="shared" si="5"/>
        <v>1</v>
      </c>
      <c r="BM10" s="1">
        <f t="shared" si="6"/>
        <v>0</v>
      </c>
      <c r="BN10" s="1">
        <f t="shared" si="7"/>
        <v>1</v>
      </c>
      <c r="BO10" s="1">
        <f t="shared" si="8"/>
        <v>0</v>
      </c>
    </row>
    <row r="11" spans="1:67" ht="16.5" thickTop="1" thickBot="1" x14ac:dyDescent="0.3">
      <c r="A11" s="4"/>
      <c r="B11" s="16"/>
      <c r="C11" s="49">
        <v>5</v>
      </c>
      <c r="D11" s="50"/>
      <c r="E11" s="22">
        <f>C4</f>
        <v>1</v>
      </c>
      <c r="F11" s="22">
        <f>E4</f>
        <v>3</v>
      </c>
      <c r="G11" s="22">
        <f>I4</f>
        <v>7</v>
      </c>
      <c r="H11" s="22">
        <f>J4</f>
        <v>8</v>
      </c>
      <c r="I11" s="22">
        <f>L4</f>
        <v>10</v>
      </c>
      <c r="J11" s="23">
        <f>N4</f>
        <v>12</v>
      </c>
      <c r="K11" s="39">
        <f t="shared" si="2"/>
        <v>2</v>
      </c>
      <c r="L11" s="40"/>
      <c r="M11" s="13"/>
      <c r="N11" s="19">
        <v>41</v>
      </c>
      <c r="O11" s="19">
        <v>42</v>
      </c>
      <c r="P11" s="19">
        <v>43</v>
      </c>
      <c r="Q11" s="19">
        <v>44</v>
      </c>
      <c r="R11" s="19">
        <v>45</v>
      </c>
      <c r="S11" s="19">
        <v>46</v>
      </c>
      <c r="T11" s="19">
        <v>47</v>
      </c>
      <c r="U11" s="19">
        <v>48</v>
      </c>
      <c r="V11" s="19">
        <v>49</v>
      </c>
      <c r="W11" s="19">
        <v>50</v>
      </c>
      <c r="X11" s="24"/>
      <c r="Y11" s="75" t="s">
        <v>8</v>
      </c>
      <c r="Z11" s="75"/>
      <c r="AA11" s="75"/>
      <c r="AB11" s="75"/>
      <c r="AC11" s="75"/>
      <c r="AD11" s="75"/>
      <c r="AE11" s="61">
        <v>0</v>
      </c>
      <c r="AF11" s="61"/>
      <c r="AG11" s="61"/>
      <c r="AH11" s="6"/>
      <c r="AI11" s="11"/>
      <c r="BJ11" s="1">
        <f t="shared" si="3"/>
        <v>1</v>
      </c>
      <c r="BK11" s="1">
        <f t="shared" si="4"/>
        <v>0</v>
      </c>
      <c r="BL11" s="1">
        <f t="shared" si="5"/>
        <v>1</v>
      </c>
      <c r="BM11" s="1">
        <f t="shared" si="6"/>
        <v>0</v>
      </c>
      <c r="BN11" s="1">
        <f t="shared" si="7"/>
        <v>0</v>
      </c>
      <c r="BO11" s="1">
        <f t="shared" si="8"/>
        <v>0</v>
      </c>
    </row>
    <row r="12" spans="1:67" ht="16.5" thickTop="1" thickBot="1" x14ac:dyDescent="0.3">
      <c r="A12" s="4"/>
      <c r="B12" s="16"/>
      <c r="C12" s="47">
        <v>6</v>
      </c>
      <c r="D12" s="48"/>
      <c r="E12" s="20">
        <f>C4</f>
        <v>1</v>
      </c>
      <c r="F12" s="20">
        <f>F4</f>
        <v>4</v>
      </c>
      <c r="G12" s="20">
        <f>G4</f>
        <v>5</v>
      </c>
      <c r="H12" s="20">
        <f>K4</f>
        <v>9</v>
      </c>
      <c r="I12" s="20">
        <f>L4</f>
        <v>10</v>
      </c>
      <c r="J12" s="21">
        <f>P4</f>
        <v>14</v>
      </c>
      <c r="K12" s="43">
        <f t="shared" si="2"/>
        <v>3</v>
      </c>
      <c r="L12" s="44"/>
      <c r="M12" s="13"/>
      <c r="N12" s="19">
        <v>51</v>
      </c>
      <c r="O12" s="19">
        <v>52</v>
      </c>
      <c r="P12" s="19">
        <v>53</v>
      </c>
      <c r="Q12" s="19">
        <v>54</v>
      </c>
      <c r="R12" s="19">
        <v>55</v>
      </c>
      <c r="S12" s="19">
        <v>56</v>
      </c>
      <c r="T12" s="19">
        <v>57</v>
      </c>
      <c r="U12" s="19">
        <v>58</v>
      </c>
      <c r="V12" s="19">
        <v>59</v>
      </c>
      <c r="W12" s="19">
        <v>60</v>
      </c>
      <c r="X12" s="6"/>
      <c r="Y12" s="75" t="s">
        <v>10</v>
      </c>
      <c r="Z12" s="75"/>
      <c r="AA12" s="75"/>
      <c r="AB12" s="75"/>
      <c r="AC12" s="75"/>
      <c r="AD12" s="75"/>
      <c r="AE12" s="61">
        <v>0</v>
      </c>
      <c r="AF12" s="61"/>
      <c r="AG12" s="61"/>
      <c r="AH12" s="6"/>
      <c r="AI12" s="11"/>
      <c r="BJ12" s="1">
        <f t="shared" si="3"/>
        <v>1</v>
      </c>
      <c r="BK12" s="1">
        <f t="shared" si="4"/>
        <v>0</v>
      </c>
      <c r="BL12" s="1">
        <f t="shared" si="5"/>
        <v>0</v>
      </c>
      <c r="BM12" s="1">
        <f t="shared" si="6"/>
        <v>1</v>
      </c>
      <c r="BN12" s="1">
        <f t="shared" si="7"/>
        <v>1</v>
      </c>
      <c r="BO12" s="1">
        <f t="shared" si="8"/>
        <v>0</v>
      </c>
    </row>
    <row r="13" spans="1:67" ht="16.5" thickTop="1" thickBot="1" x14ac:dyDescent="0.3">
      <c r="A13" s="4"/>
      <c r="B13" s="16"/>
      <c r="C13" s="49">
        <v>7</v>
      </c>
      <c r="D13" s="50"/>
      <c r="E13" s="22">
        <f>C4</f>
        <v>1</v>
      </c>
      <c r="F13" s="22">
        <f>G4</f>
        <v>5</v>
      </c>
      <c r="G13" s="22">
        <f>H4</f>
        <v>6</v>
      </c>
      <c r="H13" s="22">
        <f>K4</f>
        <v>9</v>
      </c>
      <c r="I13" s="22">
        <f>M4</f>
        <v>11</v>
      </c>
      <c r="J13" s="23">
        <f>N4</f>
        <v>12</v>
      </c>
      <c r="K13" s="39">
        <f t="shared" si="2"/>
        <v>3</v>
      </c>
      <c r="L13" s="40"/>
      <c r="M13" s="1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6"/>
      <c r="Y13" s="26"/>
      <c r="Z13" s="26"/>
      <c r="AA13" s="26"/>
      <c r="AB13" s="26"/>
      <c r="AC13" s="26"/>
      <c r="AD13" s="26"/>
      <c r="AE13" s="6"/>
      <c r="AF13" s="6"/>
      <c r="AG13" s="6"/>
      <c r="AH13" s="6"/>
      <c r="AI13" s="11"/>
      <c r="BJ13" s="1">
        <f t="shared" si="3"/>
        <v>1</v>
      </c>
      <c r="BK13" s="1">
        <f t="shared" si="4"/>
        <v>0</v>
      </c>
      <c r="BL13" s="1">
        <f t="shared" si="5"/>
        <v>0</v>
      </c>
      <c r="BM13" s="1">
        <f t="shared" si="6"/>
        <v>0</v>
      </c>
      <c r="BN13" s="1">
        <f t="shared" si="7"/>
        <v>1</v>
      </c>
      <c r="BO13" s="1">
        <f t="shared" si="8"/>
        <v>1</v>
      </c>
    </row>
    <row r="14" spans="1:67" ht="16.5" thickTop="1" thickBot="1" x14ac:dyDescent="0.3">
      <c r="A14" s="4"/>
      <c r="B14" s="16"/>
      <c r="C14" s="62">
        <v>8</v>
      </c>
      <c r="D14" s="63"/>
      <c r="E14" s="27">
        <f>C4</f>
        <v>1</v>
      </c>
      <c r="F14" s="27">
        <f>H4</f>
        <v>6</v>
      </c>
      <c r="G14" s="27">
        <f>I4</f>
        <v>7</v>
      </c>
      <c r="H14" s="27">
        <f>M4</f>
        <v>11</v>
      </c>
      <c r="I14" s="27">
        <f>O4</f>
        <v>13</v>
      </c>
      <c r="J14" s="28">
        <f>P4</f>
        <v>14</v>
      </c>
      <c r="K14" s="43">
        <f t="shared" si="2"/>
        <v>2</v>
      </c>
      <c r="L14" s="44"/>
      <c r="M14" s="13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6"/>
      <c r="Y14" s="76" t="s">
        <v>11</v>
      </c>
      <c r="Z14" s="76"/>
      <c r="AA14" s="76"/>
      <c r="AB14" s="76"/>
      <c r="AC14" s="76"/>
      <c r="AD14" s="76"/>
      <c r="AE14" s="64">
        <v>4.5</v>
      </c>
      <c r="AF14" s="64"/>
      <c r="AG14" s="64"/>
      <c r="AH14" s="6"/>
      <c r="AI14" s="11"/>
      <c r="BJ14" s="1">
        <f t="shared" si="3"/>
        <v>1</v>
      </c>
      <c r="BK14" s="1">
        <f t="shared" si="4"/>
        <v>0</v>
      </c>
      <c r="BL14" s="1">
        <f t="shared" si="5"/>
        <v>0</v>
      </c>
      <c r="BM14" s="1">
        <f t="shared" si="6"/>
        <v>0</v>
      </c>
      <c r="BN14" s="1">
        <f t="shared" si="7"/>
        <v>0</v>
      </c>
      <c r="BO14" s="1">
        <f t="shared" si="8"/>
        <v>1</v>
      </c>
    </row>
    <row r="15" spans="1:67" ht="16.5" thickTop="1" thickBot="1" x14ac:dyDescent="0.3">
      <c r="A15" s="4"/>
      <c r="B15" s="16"/>
      <c r="C15" s="49">
        <v>9</v>
      </c>
      <c r="D15" s="50"/>
      <c r="E15" s="22">
        <f>D4</f>
        <v>2</v>
      </c>
      <c r="F15" s="22">
        <f>E4</f>
        <v>3</v>
      </c>
      <c r="G15" s="22">
        <f>G4</f>
        <v>5</v>
      </c>
      <c r="H15" s="22">
        <f>I4</f>
        <v>7</v>
      </c>
      <c r="I15" s="22">
        <f>L4</f>
        <v>10</v>
      </c>
      <c r="J15" s="23">
        <f>P4</f>
        <v>14</v>
      </c>
      <c r="K15" s="39">
        <f t="shared" si="2"/>
        <v>3</v>
      </c>
      <c r="L15" s="40"/>
      <c r="M15" s="13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1"/>
      <c r="BJ15" s="1">
        <f t="shared" si="3"/>
        <v>0</v>
      </c>
      <c r="BK15" s="1">
        <f t="shared" si="4"/>
        <v>1</v>
      </c>
      <c r="BL15" s="1">
        <f t="shared" si="5"/>
        <v>1</v>
      </c>
      <c r="BM15" s="1">
        <f t="shared" si="6"/>
        <v>0</v>
      </c>
      <c r="BN15" s="1">
        <f t="shared" si="7"/>
        <v>1</v>
      </c>
      <c r="BO15" s="1">
        <f t="shared" si="8"/>
        <v>0</v>
      </c>
    </row>
    <row r="16" spans="1:67" ht="16.5" thickTop="1" thickBot="1" x14ac:dyDescent="0.3">
      <c r="A16" s="4"/>
      <c r="B16" s="16"/>
      <c r="C16" s="47">
        <v>10</v>
      </c>
      <c r="D16" s="48"/>
      <c r="E16" s="20">
        <f>D4</f>
        <v>2</v>
      </c>
      <c r="F16" s="20">
        <f>E4</f>
        <v>3</v>
      </c>
      <c r="G16" s="20">
        <f>J4</f>
        <v>8</v>
      </c>
      <c r="H16" s="20">
        <f>K4</f>
        <v>9</v>
      </c>
      <c r="I16" s="20">
        <f>M4</f>
        <v>11</v>
      </c>
      <c r="J16" s="21">
        <f>P4</f>
        <v>14</v>
      </c>
      <c r="K16" s="43">
        <f t="shared" si="2"/>
        <v>2</v>
      </c>
      <c r="L16" s="44"/>
      <c r="M16" s="13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6"/>
      <c r="Y16" s="69" t="s">
        <v>12</v>
      </c>
      <c r="Z16" s="69"/>
      <c r="AA16" s="69"/>
      <c r="AB16" s="69"/>
      <c r="AC16" s="69"/>
      <c r="AD16" s="69"/>
      <c r="AE16" s="73">
        <f>AE14*19</f>
        <v>85.5</v>
      </c>
      <c r="AF16" s="73"/>
      <c r="AG16" s="73"/>
      <c r="AH16" s="6"/>
      <c r="AI16" s="11"/>
      <c r="BJ16" s="1">
        <f t="shared" si="3"/>
        <v>0</v>
      </c>
      <c r="BK16" s="1">
        <f t="shared" si="4"/>
        <v>1</v>
      </c>
      <c r="BL16" s="1">
        <f t="shared" si="5"/>
        <v>1</v>
      </c>
      <c r="BM16" s="1">
        <f t="shared" si="6"/>
        <v>0</v>
      </c>
      <c r="BN16" s="1">
        <f t="shared" si="7"/>
        <v>0</v>
      </c>
      <c r="BO16" s="1">
        <f t="shared" si="8"/>
        <v>0</v>
      </c>
    </row>
    <row r="17" spans="1:67" ht="16.5" thickTop="1" thickBot="1" x14ac:dyDescent="0.3">
      <c r="A17" s="4"/>
      <c r="B17" s="16"/>
      <c r="C17" s="45">
        <v>11</v>
      </c>
      <c r="D17" s="46"/>
      <c r="E17" s="17">
        <f>D4</f>
        <v>2</v>
      </c>
      <c r="F17" s="17">
        <f>F4</f>
        <v>4</v>
      </c>
      <c r="G17" s="17">
        <f>G4</f>
        <v>5</v>
      </c>
      <c r="H17" s="17">
        <f>H4</f>
        <v>6</v>
      </c>
      <c r="I17" s="17">
        <f>I4</f>
        <v>7</v>
      </c>
      <c r="J17" s="18">
        <f>J4</f>
        <v>8</v>
      </c>
      <c r="K17" s="39">
        <f t="shared" si="2"/>
        <v>4</v>
      </c>
      <c r="L17" s="40"/>
      <c r="M17" s="13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6"/>
      <c r="Y17" s="69" t="s">
        <v>13</v>
      </c>
      <c r="Z17" s="69"/>
      <c r="AA17" s="69"/>
      <c r="AB17" s="69"/>
      <c r="AC17" s="69"/>
      <c r="AD17" s="69"/>
      <c r="AE17" s="73">
        <f>Y8*AE10+AE11*AB8+AE8*AE12</f>
        <v>2000</v>
      </c>
      <c r="AF17" s="73"/>
      <c r="AG17" s="73"/>
      <c r="AH17" s="6"/>
      <c r="AI17" s="11"/>
      <c r="BJ17" s="1">
        <f t="shared" si="3"/>
        <v>0</v>
      </c>
      <c r="BK17" s="1">
        <f t="shared" si="4"/>
        <v>1</v>
      </c>
      <c r="BL17" s="1">
        <f t="shared" si="5"/>
        <v>0</v>
      </c>
      <c r="BM17" s="1">
        <f t="shared" si="6"/>
        <v>1</v>
      </c>
      <c r="BN17" s="1">
        <f t="shared" si="7"/>
        <v>1</v>
      </c>
      <c r="BO17" s="1">
        <f t="shared" si="8"/>
        <v>1</v>
      </c>
    </row>
    <row r="18" spans="1:67" ht="16.5" thickTop="1" thickBot="1" x14ac:dyDescent="0.3">
      <c r="A18" s="4"/>
      <c r="B18" s="16"/>
      <c r="C18" s="47">
        <v>12</v>
      </c>
      <c r="D18" s="48"/>
      <c r="E18" s="20">
        <f>D4</f>
        <v>2</v>
      </c>
      <c r="F18" s="20">
        <f>G4</f>
        <v>5</v>
      </c>
      <c r="G18" s="20">
        <f>I4</f>
        <v>7</v>
      </c>
      <c r="H18" s="20">
        <f>M4</f>
        <v>11</v>
      </c>
      <c r="I18" s="20">
        <f>N4</f>
        <v>12</v>
      </c>
      <c r="J18" s="21">
        <f>Q4</f>
        <v>15</v>
      </c>
      <c r="K18" s="43">
        <f t="shared" si="2"/>
        <v>2</v>
      </c>
      <c r="L18" s="44"/>
      <c r="M18" s="13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6"/>
      <c r="Y18" s="74" t="str">
        <f>IF(AE18&lt;0,"PREJUÍZO","LUCRO")</f>
        <v>LUCRO</v>
      </c>
      <c r="Z18" s="74"/>
      <c r="AA18" s="74"/>
      <c r="AB18" s="74"/>
      <c r="AC18" s="74"/>
      <c r="AD18" s="74"/>
      <c r="AE18" s="73">
        <f>AE17-AE16</f>
        <v>1914.5</v>
      </c>
      <c r="AF18" s="73"/>
      <c r="AG18" s="73"/>
      <c r="AH18" s="6"/>
      <c r="AI18" s="11"/>
      <c r="BJ18" s="1">
        <f t="shared" si="3"/>
        <v>0</v>
      </c>
      <c r="BK18" s="1">
        <f t="shared" si="4"/>
        <v>1</v>
      </c>
      <c r="BL18" s="1">
        <f t="shared" si="5"/>
        <v>0</v>
      </c>
      <c r="BM18" s="1">
        <f t="shared" si="6"/>
        <v>0</v>
      </c>
      <c r="BN18" s="1">
        <f t="shared" si="7"/>
        <v>1</v>
      </c>
      <c r="BO18" s="1">
        <f t="shared" si="8"/>
        <v>0</v>
      </c>
    </row>
    <row r="19" spans="1:67" ht="16.5" thickTop="1" thickBot="1" x14ac:dyDescent="0.3">
      <c r="A19" s="4"/>
      <c r="B19" s="16"/>
      <c r="C19" s="49">
        <v>13</v>
      </c>
      <c r="D19" s="50"/>
      <c r="E19" s="22">
        <f>D4</f>
        <v>2</v>
      </c>
      <c r="F19" s="22">
        <f>H4</f>
        <v>6</v>
      </c>
      <c r="G19" s="22">
        <f>K4</f>
        <v>9</v>
      </c>
      <c r="H19" s="22">
        <f>L4</f>
        <v>10</v>
      </c>
      <c r="I19" s="22">
        <f>N4</f>
        <v>12</v>
      </c>
      <c r="J19" s="23">
        <f>O4</f>
        <v>13</v>
      </c>
      <c r="K19" s="39">
        <f t="shared" si="2"/>
        <v>2</v>
      </c>
      <c r="L19" s="40"/>
      <c r="M19" s="13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1"/>
      <c r="BJ19" s="1">
        <f t="shared" si="3"/>
        <v>0</v>
      </c>
      <c r="BK19" s="1">
        <f t="shared" si="4"/>
        <v>1</v>
      </c>
      <c r="BL19" s="1">
        <f t="shared" si="5"/>
        <v>0</v>
      </c>
      <c r="BM19" s="1">
        <f t="shared" si="6"/>
        <v>0</v>
      </c>
      <c r="BN19" s="1">
        <f t="shared" si="7"/>
        <v>0</v>
      </c>
      <c r="BO19" s="1">
        <f t="shared" si="8"/>
        <v>1</v>
      </c>
    </row>
    <row r="20" spans="1:67" ht="16.5" thickTop="1" thickBot="1" x14ac:dyDescent="0.3">
      <c r="A20" s="4"/>
      <c r="B20" s="16"/>
      <c r="C20" s="47">
        <v>14</v>
      </c>
      <c r="D20" s="48"/>
      <c r="E20" s="20">
        <f>E4</f>
        <v>3</v>
      </c>
      <c r="F20" s="20">
        <f>F4</f>
        <v>4</v>
      </c>
      <c r="G20" s="20">
        <f>G4</f>
        <v>5</v>
      </c>
      <c r="H20" s="20">
        <f>M4</f>
        <v>11</v>
      </c>
      <c r="I20" s="20">
        <f>N4</f>
        <v>12</v>
      </c>
      <c r="J20" s="21">
        <f>O4</f>
        <v>13</v>
      </c>
      <c r="K20" s="43">
        <f t="shared" si="2"/>
        <v>3</v>
      </c>
      <c r="L20" s="44"/>
      <c r="M20" s="13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6"/>
      <c r="AI20" s="11"/>
      <c r="BJ20" s="1">
        <f t="shared" si="3"/>
        <v>0</v>
      </c>
      <c r="BK20" s="1">
        <f t="shared" si="4"/>
        <v>0</v>
      </c>
      <c r="BL20" s="1">
        <f t="shared" si="5"/>
        <v>1</v>
      </c>
      <c r="BM20" s="1">
        <f t="shared" si="6"/>
        <v>1</v>
      </c>
      <c r="BN20" s="1">
        <f t="shared" si="7"/>
        <v>1</v>
      </c>
      <c r="BO20" s="1">
        <f t="shared" si="8"/>
        <v>0</v>
      </c>
    </row>
    <row r="21" spans="1:67" ht="16.5" thickTop="1" thickBot="1" x14ac:dyDescent="0.3">
      <c r="A21" s="4"/>
      <c r="B21" s="16"/>
      <c r="C21" s="49">
        <v>15</v>
      </c>
      <c r="D21" s="50"/>
      <c r="E21" s="22">
        <f>E4</f>
        <v>3</v>
      </c>
      <c r="F21" s="22">
        <f>F4</f>
        <v>4</v>
      </c>
      <c r="G21" s="22">
        <f>H4</f>
        <v>6</v>
      </c>
      <c r="H21" s="22">
        <f>L4</f>
        <v>10</v>
      </c>
      <c r="I21" s="22">
        <f>M4</f>
        <v>11</v>
      </c>
      <c r="J21" s="23">
        <f>Q4</f>
        <v>15</v>
      </c>
      <c r="K21" s="39">
        <f t="shared" si="2"/>
        <v>3</v>
      </c>
      <c r="L21" s="40"/>
      <c r="M21" s="13"/>
      <c r="N21" s="77" t="s">
        <v>18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6"/>
      <c r="AI21" s="11"/>
      <c r="BJ21" s="1">
        <f t="shared" si="3"/>
        <v>0</v>
      </c>
      <c r="BK21" s="1">
        <f t="shared" si="4"/>
        <v>0</v>
      </c>
      <c r="BL21" s="1">
        <f t="shared" si="5"/>
        <v>1</v>
      </c>
      <c r="BM21" s="1">
        <f t="shared" si="6"/>
        <v>1</v>
      </c>
      <c r="BN21" s="1">
        <f t="shared" si="7"/>
        <v>0</v>
      </c>
      <c r="BO21" s="1">
        <f t="shared" si="8"/>
        <v>1</v>
      </c>
    </row>
    <row r="22" spans="1:67" ht="16.5" thickTop="1" thickBot="1" x14ac:dyDescent="0.3">
      <c r="A22" s="4"/>
      <c r="B22" s="16"/>
      <c r="C22" s="47">
        <v>16</v>
      </c>
      <c r="D22" s="48"/>
      <c r="E22" s="20">
        <f>E4</f>
        <v>3</v>
      </c>
      <c r="F22" s="20">
        <f>H4</f>
        <v>6</v>
      </c>
      <c r="G22" s="20">
        <f>I4</f>
        <v>7</v>
      </c>
      <c r="H22" s="20">
        <f>J4</f>
        <v>8</v>
      </c>
      <c r="I22" s="20">
        <f>K4</f>
        <v>9</v>
      </c>
      <c r="J22" s="21">
        <f>O4</f>
        <v>13</v>
      </c>
      <c r="K22" s="43">
        <f t="shared" si="2"/>
        <v>2</v>
      </c>
      <c r="L22" s="44"/>
      <c r="M22" s="13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6"/>
      <c r="AI22" s="11"/>
      <c r="BJ22" s="1">
        <f t="shared" si="3"/>
        <v>0</v>
      </c>
      <c r="BK22" s="1">
        <f t="shared" si="4"/>
        <v>0</v>
      </c>
      <c r="BL22" s="1">
        <f t="shared" si="5"/>
        <v>1</v>
      </c>
      <c r="BM22" s="1">
        <f t="shared" si="6"/>
        <v>0</v>
      </c>
      <c r="BN22" s="1">
        <f t="shared" si="7"/>
        <v>0</v>
      </c>
      <c r="BO22" s="1">
        <f t="shared" si="8"/>
        <v>1</v>
      </c>
    </row>
    <row r="23" spans="1:67" ht="16.5" thickTop="1" thickBot="1" x14ac:dyDescent="0.3">
      <c r="A23" s="4"/>
      <c r="B23" s="16"/>
      <c r="C23" s="49">
        <v>17</v>
      </c>
      <c r="D23" s="50"/>
      <c r="E23" s="22">
        <f>F4</f>
        <v>4</v>
      </c>
      <c r="F23" s="22">
        <f>J4</f>
        <v>8</v>
      </c>
      <c r="G23" s="22">
        <f>N4</f>
        <v>12</v>
      </c>
      <c r="H23" s="22">
        <f>O4</f>
        <v>13</v>
      </c>
      <c r="I23" s="22">
        <f>P4</f>
        <v>14</v>
      </c>
      <c r="J23" s="23">
        <f>Q4</f>
        <v>15</v>
      </c>
      <c r="K23" s="39">
        <f t="shared" si="2"/>
        <v>1</v>
      </c>
      <c r="L23" s="40"/>
      <c r="M23" s="13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6"/>
      <c r="AI23" s="11"/>
      <c r="BJ23" s="1">
        <f t="shared" si="3"/>
        <v>0</v>
      </c>
      <c r="BK23" s="1">
        <f t="shared" si="4"/>
        <v>0</v>
      </c>
      <c r="BL23" s="1">
        <f t="shared" si="5"/>
        <v>0</v>
      </c>
      <c r="BM23" s="1">
        <f t="shared" si="6"/>
        <v>1</v>
      </c>
      <c r="BN23" s="1">
        <f t="shared" si="7"/>
        <v>0</v>
      </c>
      <c r="BO23" s="1">
        <f t="shared" si="8"/>
        <v>0</v>
      </c>
    </row>
    <row r="24" spans="1:67" ht="16.5" thickTop="1" thickBot="1" x14ac:dyDescent="0.3">
      <c r="A24" s="4"/>
      <c r="B24" s="16"/>
      <c r="C24" s="47">
        <v>18</v>
      </c>
      <c r="D24" s="48"/>
      <c r="E24" s="20">
        <f>G4</f>
        <v>5</v>
      </c>
      <c r="F24" s="20">
        <f>H4</f>
        <v>6</v>
      </c>
      <c r="G24" s="20">
        <f>L4</f>
        <v>10</v>
      </c>
      <c r="H24" s="20">
        <f>O4</f>
        <v>13</v>
      </c>
      <c r="I24" s="20">
        <f>P4</f>
        <v>14</v>
      </c>
      <c r="J24" s="21">
        <f>Q4</f>
        <v>15</v>
      </c>
      <c r="K24" s="43">
        <f t="shared" si="2"/>
        <v>2</v>
      </c>
      <c r="L24" s="44"/>
      <c r="M24" s="13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6"/>
      <c r="AI24" s="11"/>
      <c r="BJ24" s="1">
        <f t="shared" si="3"/>
        <v>0</v>
      </c>
      <c r="BK24" s="1">
        <f t="shared" si="4"/>
        <v>0</v>
      </c>
      <c r="BL24" s="1">
        <f t="shared" si="5"/>
        <v>0</v>
      </c>
      <c r="BM24" s="1">
        <f t="shared" si="6"/>
        <v>0</v>
      </c>
      <c r="BN24" s="1">
        <f t="shared" si="7"/>
        <v>1</v>
      </c>
      <c r="BO24" s="1">
        <f t="shared" si="8"/>
        <v>1</v>
      </c>
    </row>
    <row r="25" spans="1:67" ht="16.5" thickTop="1" thickBot="1" x14ac:dyDescent="0.3">
      <c r="A25" s="4"/>
      <c r="B25" s="16"/>
      <c r="C25" s="39">
        <v>19</v>
      </c>
      <c r="D25" s="40"/>
      <c r="E25" s="34">
        <f>I4</f>
        <v>7</v>
      </c>
      <c r="F25" s="34">
        <f>K4</f>
        <v>9</v>
      </c>
      <c r="G25" s="34">
        <f>L4</f>
        <v>10</v>
      </c>
      <c r="H25" s="34">
        <f>M4</f>
        <v>11</v>
      </c>
      <c r="I25" s="34">
        <f>N4</f>
        <v>12</v>
      </c>
      <c r="J25" s="35">
        <f>P4</f>
        <v>14</v>
      </c>
      <c r="K25" s="39">
        <f t="shared" si="2"/>
        <v>0</v>
      </c>
      <c r="L25" s="40"/>
      <c r="M25" s="13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6"/>
      <c r="AI25" s="11"/>
      <c r="BJ25" s="1">
        <f t="shared" si="3"/>
        <v>0</v>
      </c>
      <c r="BK25" s="1">
        <f t="shared" si="4"/>
        <v>0</v>
      </c>
      <c r="BL25" s="1">
        <f t="shared" si="5"/>
        <v>0</v>
      </c>
      <c r="BM25" s="1">
        <f t="shared" si="6"/>
        <v>0</v>
      </c>
      <c r="BN25" s="1">
        <f t="shared" si="7"/>
        <v>0</v>
      </c>
      <c r="BO25" s="1">
        <f t="shared" si="8"/>
        <v>0</v>
      </c>
    </row>
    <row r="26" spans="1:67" ht="16.5" thickTop="1" thickBot="1" x14ac:dyDescent="0.3">
      <c r="A26" s="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6"/>
    </row>
    <row r="27" spans="1:67" ht="15.75" thickTop="1" x14ac:dyDescent="0.25"/>
  </sheetData>
  <sheetProtection password="8C20" sheet="1" objects="1" scenarios="1"/>
  <mergeCells count="69">
    <mergeCell ref="C3:Q3"/>
    <mergeCell ref="N21:AG25"/>
    <mergeCell ref="N6:W6"/>
    <mergeCell ref="S3:U4"/>
    <mergeCell ref="Y16:AD16"/>
    <mergeCell ref="AE16:AG16"/>
    <mergeCell ref="Y17:AD17"/>
    <mergeCell ref="AE17:AG17"/>
    <mergeCell ref="AE18:AG18"/>
    <mergeCell ref="Y18:AD18"/>
    <mergeCell ref="AE11:AG11"/>
    <mergeCell ref="AE12:AG12"/>
    <mergeCell ref="Y10:AD10"/>
    <mergeCell ref="Y11:AD11"/>
    <mergeCell ref="Y12:AD12"/>
    <mergeCell ref="Y14:AD14"/>
    <mergeCell ref="AE14:AG14"/>
    <mergeCell ref="Y6:AG6"/>
    <mergeCell ref="Y8:AA8"/>
    <mergeCell ref="AB8:AD8"/>
    <mergeCell ref="AE8:AG8"/>
    <mergeCell ref="AC3:AE4"/>
    <mergeCell ref="AF3:AG4"/>
    <mergeCell ref="C25:D25"/>
    <mergeCell ref="W3:AB3"/>
    <mergeCell ref="Y7:AA7"/>
    <mergeCell ref="AB7:AD7"/>
    <mergeCell ref="AE7:AG7"/>
    <mergeCell ref="AE10:AG1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22:L22"/>
    <mergeCell ref="K23:L23"/>
    <mergeCell ref="K24:L24"/>
    <mergeCell ref="K25:L25"/>
    <mergeCell ref="C7:D7"/>
    <mergeCell ref="C8:D8"/>
    <mergeCell ref="C9:D9"/>
    <mergeCell ref="C10:D10"/>
    <mergeCell ref="C11:D11"/>
    <mergeCell ref="C12:D12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K9:L9"/>
    <mergeCell ref="C6:D6"/>
    <mergeCell ref="K6:L6"/>
    <mergeCell ref="E6:J6"/>
    <mergeCell ref="K7:L7"/>
    <mergeCell ref="K8:L8"/>
  </mergeCells>
  <conditionalFormatting sqref="Y18:AD18">
    <cfRule type="cellIs" dxfId="6" priority="8" operator="equal">
      <formula>"PREJUÍZO"</formula>
    </cfRule>
    <cfRule type="cellIs" dxfId="5" priority="6" operator="equal">
      <formula>"LUCRO"</formula>
    </cfRule>
  </conditionalFormatting>
  <conditionalFormatting sqref="N7:W12 C4:Q4">
    <cfRule type="duplicateValues" dxfId="4" priority="7"/>
  </conditionalFormatting>
  <conditionalFormatting sqref="K7:L25">
    <cfRule type="cellIs" dxfId="3" priority="5" operator="equal">
      <formula>4</formula>
    </cfRule>
    <cfRule type="cellIs" dxfId="2" priority="4" operator="equal">
      <formula>5</formula>
    </cfRule>
    <cfRule type="cellIs" dxfId="1" priority="3" operator="equal">
      <formula>6</formula>
    </cfRule>
  </conditionalFormatting>
  <conditionalFormatting sqref="C4:Q4">
    <cfRule type="duplicateValues" dxfId="0" priority="1"/>
  </conditionalFormatting>
  <hyperlinks>
    <hyperlink ref="S3:U4" r:id="rId1" display="https://www.kanaldokadu.com/"/>
    <hyperlink ref="N21:AG25" r:id="rId2" display="https://www.lotocerta.com.br/"/>
  </hyperlinks>
  <pageMargins left="0.511811024" right="0.511811024" top="0.78740157499999996" bottom="0.78740157499999996" header="0.31496062000000002" footer="0.31496062000000002"/>
  <pageSetup paperSize="9" orientation="portrait" horizont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15-6-4-6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2019-11-15T19:24:17Z</dcterms:created>
  <dcterms:modified xsi:type="dcterms:W3CDTF">2020-01-15T00:49:30Z</dcterms:modified>
</cp:coreProperties>
</file>